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9950" yWindow="4455" windowWidth="7500" windowHeight="6000" activeTab="2"/>
  </bookViews>
  <sheets>
    <sheet name="folder" sheetId="5" r:id="rId1"/>
    <sheet name="BillofQty " sheetId="4" r:id="rId2"/>
    <sheet name="General Abstract" sheetId="2" r:id="rId3"/>
    <sheet name="239" sheetId="6" r:id="rId4"/>
  </sheets>
  <externalReferences>
    <externalReference r:id="rId5"/>
    <externalReference r:id="rId6"/>
    <externalReference r:id="rId7"/>
    <externalReference r:id="rId8"/>
    <externalReference r:id="rId9"/>
    <externalReference r:id="rId10"/>
    <externalReference r:id="rId11"/>
  </externalReferences>
  <definedNames>
    <definedName name="\p" localSheetId="3">#REF!</definedName>
    <definedName name="\p">#REF!</definedName>
    <definedName name="_________A8" localSheetId="3">#REF!</definedName>
    <definedName name="_________A8">#REF!</definedName>
    <definedName name="_________tab1" localSheetId="3">#REF!</definedName>
    <definedName name="_________tab1">#REF!</definedName>
    <definedName name="_________tab2" localSheetId="3">#REF!</definedName>
    <definedName name="_________tab2">#REF!</definedName>
    <definedName name="______A1" localSheetId="3">#REF!</definedName>
    <definedName name="______A1">#REF!</definedName>
    <definedName name="______DIN217" localSheetId="3">#REF!</definedName>
    <definedName name="______DIN217">#REF!</definedName>
    <definedName name="_____A1" localSheetId="3">#REF!</definedName>
    <definedName name="_____A1">#REF!</definedName>
    <definedName name="_____A8" localSheetId="3">#REF!</definedName>
    <definedName name="_____A8">#REF!</definedName>
    <definedName name="_____DIN217" localSheetId="3">#REF!</definedName>
    <definedName name="_____DIN217">#REF!</definedName>
    <definedName name="_____tab1" localSheetId="3">#REF!</definedName>
    <definedName name="_____tab1">#REF!</definedName>
    <definedName name="_____tab2" localSheetId="3">#REF!</definedName>
    <definedName name="_____tab2">#REF!</definedName>
    <definedName name="____A1" localSheetId="3">#REF!</definedName>
    <definedName name="____A1">#REF!</definedName>
    <definedName name="____A8" localSheetId="3">#REF!</definedName>
    <definedName name="____A8">#REF!</definedName>
    <definedName name="____DIN217" localSheetId="3">#REF!</definedName>
    <definedName name="____DIN217">#REF!</definedName>
    <definedName name="____tab1" localSheetId="3">#REF!</definedName>
    <definedName name="____tab1">#REF!</definedName>
    <definedName name="____tab2" localSheetId="3">#REF!</definedName>
    <definedName name="____tab2">#REF!</definedName>
    <definedName name="___A1" localSheetId="3">#REF!</definedName>
    <definedName name="___A1">#REF!</definedName>
    <definedName name="___A8" localSheetId="3">#REF!</definedName>
    <definedName name="___A8">#REF!</definedName>
    <definedName name="___DIN217" localSheetId="3">#REF!</definedName>
    <definedName name="___DIN217">#REF!</definedName>
    <definedName name="___tab1" localSheetId="3">#REF!</definedName>
    <definedName name="___tab1">#REF!</definedName>
    <definedName name="___tab2" localSheetId="3">#REF!</definedName>
    <definedName name="___tab2">#REF!</definedName>
    <definedName name="__A1" localSheetId="3">#REF!</definedName>
    <definedName name="__A1">#REF!</definedName>
    <definedName name="__A8" localSheetId="3">#REF!</definedName>
    <definedName name="__A8" localSheetId="1">#REF!</definedName>
    <definedName name="__A8">#REF!</definedName>
    <definedName name="__DIN217" localSheetId="3">#REF!</definedName>
    <definedName name="__DIN217">#REF!</definedName>
    <definedName name="__tab1" localSheetId="3">#REF!</definedName>
    <definedName name="__tab1" localSheetId="1">#REF!</definedName>
    <definedName name="__tab1">#REF!</definedName>
    <definedName name="__tab2" localSheetId="3">#REF!</definedName>
    <definedName name="__tab2" localSheetId="1">#REF!</definedName>
    <definedName name="__tab2">#REF!</definedName>
    <definedName name="_A1" localSheetId="3">#REF!</definedName>
    <definedName name="_A1">#REF!</definedName>
    <definedName name="_A8" localSheetId="3">#REF!</definedName>
    <definedName name="_A8" localSheetId="1">#REF!</definedName>
    <definedName name="_A8" localSheetId="0">#REF!</definedName>
    <definedName name="_A8">#REF!</definedName>
    <definedName name="_DIN217" localSheetId="3">#REF!</definedName>
    <definedName name="_DIN217">#REF!</definedName>
    <definedName name="_Fill" localSheetId="3" hidden="1">#REF!</definedName>
    <definedName name="_Fill" hidden="1">#REF!</definedName>
    <definedName name="_xlnm._FilterDatabase" localSheetId="3" hidden="1">'239'!$H$1:$H$235</definedName>
    <definedName name="_HBG12" localSheetId="3">'[1]Shoring and Strutting'!#REF!</definedName>
    <definedName name="_HBG12">'[1]Shoring and Strutting'!#REF!</definedName>
    <definedName name="_HBG20" localSheetId="3">'[1]Shoring and Strutting'!#REF!</definedName>
    <definedName name="_HBG20">'[1]Shoring and Strutting'!#REF!</definedName>
    <definedName name="_HBG40" localSheetId="3">'[1]Shoring and Strutting'!#REF!</definedName>
    <definedName name="_HBG40">'[1]Shoring and Strutting'!#REF!</definedName>
    <definedName name="_psc450" localSheetId="3">'[1]Shoring and Strutting'!#REF!</definedName>
    <definedName name="_psc450">'[1]Shoring and Strutting'!#REF!</definedName>
    <definedName name="_psc500" localSheetId="3">'[1]Shoring and Strutting'!#REF!</definedName>
    <definedName name="_psc500">'[1]Shoring and Strutting'!#REF!</definedName>
    <definedName name="_psc600" localSheetId="3">'[1]Shoring and Strutting'!#REF!</definedName>
    <definedName name="_psc600">'[1]Shoring and Strutting'!#REF!</definedName>
    <definedName name="_psc700" localSheetId="3">'[1]Shoring and Strutting'!#REF!</definedName>
    <definedName name="_psc700">'[1]Shoring and Strutting'!#REF!</definedName>
    <definedName name="_psc800" localSheetId="3">'[1]Shoring and Strutting'!#REF!</definedName>
    <definedName name="_psc800">'[1]Shoring and Strutting'!#REF!</definedName>
    <definedName name="_rc16c" localSheetId="3">'[1]Shoring and Strutting'!#REF!</definedName>
    <definedName name="_rc16c">'[1]Shoring and Strutting'!#REF!</definedName>
    <definedName name="_rc20c" localSheetId="3">'[1]Shoring and Strutting'!#REF!</definedName>
    <definedName name="_rc20c">'[1]Shoring and Strutting'!#REF!</definedName>
    <definedName name="_rc24c" localSheetId="3">'[1]Shoring and Strutting'!#REF!</definedName>
    <definedName name="_rc24c">'[1]Shoring and Strutting'!#REF!</definedName>
    <definedName name="_rc28c" localSheetId="3">'[1]Shoring and Strutting'!#REF!</definedName>
    <definedName name="_rc28c">'[1]Shoring and Strutting'!#REF!</definedName>
    <definedName name="_rc30c" localSheetId="3">'[1]Shoring and Strutting'!#REF!</definedName>
    <definedName name="_rc30c">'[1]Shoring and Strutting'!#REF!</definedName>
    <definedName name="_rc32c" localSheetId="3">'[1]Shoring and Strutting'!#REF!</definedName>
    <definedName name="_rc32c">'[1]Shoring and Strutting'!#REF!</definedName>
    <definedName name="_rc36c" localSheetId="3">'[1]Shoring and Strutting'!#REF!</definedName>
    <definedName name="_rc36c">'[1]Shoring and Strutting'!#REF!</definedName>
    <definedName name="_rc40c" localSheetId="3">'[1]Shoring and Strutting'!#REF!</definedName>
    <definedName name="_rc40c">'[1]Shoring and Strutting'!#REF!</definedName>
    <definedName name="_rc44c" localSheetId="3">'[1]Shoring and Strutting'!#REF!</definedName>
    <definedName name="_rc44c">'[1]Shoring and Strutting'!#REF!</definedName>
    <definedName name="_SW10" localSheetId="3">'[1]Shoring and Strutting'!#REF!</definedName>
    <definedName name="_SW10">'[1]Shoring and Strutting'!#REF!</definedName>
    <definedName name="_tab1" localSheetId="3">#REF!</definedName>
    <definedName name="_tab1" localSheetId="1">#REF!</definedName>
    <definedName name="_tab1" localSheetId="0">#REF!</definedName>
    <definedName name="_tab1">#REF!</definedName>
    <definedName name="_tab2" localSheetId="3">#REF!</definedName>
    <definedName name="_tab2" localSheetId="1">#REF!</definedName>
    <definedName name="_tab2" localSheetId="0">#REF!</definedName>
    <definedName name="_tab2">#REF!</definedName>
    <definedName name="a" localSheetId="3">#REF!</definedName>
    <definedName name="a">#REF!</definedName>
    <definedName name="A.6" localSheetId="3">#REF!</definedName>
    <definedName name="A.6">#REF!</definedName>
    <definedName name="A.C.Pipe" localSheetId="3">#REF!</definedName>
    <definedName name="A.C.Pipe">#REF!</definedName>
    <definedName name="a1o" localSheetId="3">#REF!</definedName>
    <definedName name="a1o">#REF!</definedName>
    <definedName name="aaa" localSheetId="3">#REF!</definedName>
    <definedName name="aaa">#REF!</definedName>
    <definedName name="ab" localSheetId="3">#REF!</definedName>
    <definedName name="ab">#REF!</definedName>
    <definedName name="ABS_SHORING" localSheetId="3">#REF!</definedName>
    <definedName name="ABS_SHORING">#REF!</definedName>
    <definedName name="AbsEst_10000" localSheetId="3">#REF!</definedName>
    <definedName name="AbsEst_10000">#REF!</definedName>
    <definedName name="Absest_1LL_12" localSheetId="3">#REF!</definedName>
    <definedName name="Absest_1LL_12">#REF!</definedName>
    <definedName name="Absest_1LL_7.5" localSheetId="3">#REF!</definedName>
    <definedName name="Absest_1LL_7.5">#REF!</definedName>
    <definedName name="Absest_30000" localSheetId="3">#REF!</definedName>
    <definedName name="Absest_30000">#REF!</definedName>
    <definedName name="Absest_60000" localSheetId="3">#REF!</definedName>
    <definedName name="Absest_60000">#REF!</definedName>
    <definedName name="Absrtract_MH_II" localSheetId="3">#REF!</definedName>
    <definedName name="Absrtract_MH_II">#REF!</definedName>
    <definedName name="ABSTRACT_ESTIMATE" localSheetId="3">#REF!</definedName>
    <definedName name="ABSTRACT_ESTIMATE">#REF!</definedName>
    <definedName name="ac" localSheetId="3">#REF!</definedName>
    <definedName name="ac">#REF!</definedName>
    <definedName name="ADD.STRUTT" localSheetId="3">#REF!</definedName>
    <definedName name="ADD.STRUTT">#REF!</definedName>
    <definedName name="ai" localSheetId="3">#REF!</definedName>
    <definedName name="ai">#REF!</definedName>
    <definedName name="AIR" localSheetId="3">#REF!</definedName>
    <definedName name="AIR">#REF!</definedName>
    <definedName name="alwarsump" localSheetId="3">#REF!</definedName>
    <definedName name="alwarsump" localSheetId="1">#REF!</definedName>
    <definedName name="alwarsump" localSheetId="0">#REF!</definedName>
    <definedName name="alwarsump">#REF!</definedName>
    <definedName name="annex7ll" localSheetId="3">#REF!</definedName>
    <definedName name="annex7ll">#REF!</definedName>
    <definedName name="annex7llsump" localSheetId="3">#REF!</definedName>
    <definedName name="annex7llsump">#REF!</definedName>
    <definedName name="annexsump7" localSheetId="3">#REF!</definedName>
    <definedName name="annexsump7">#REF!</definedName>
    <definedName name="annexsump7." localSheetId="3">#REF!</definedName>
    <definedName name="annexsump7.">#REF!</definedName>
    <definedName name="annexsump7.1" localSheetId="3">#REF!</definedName>
    <definedName name="annexsump7.1">#REF!</definedName>
    <definedName name="ANNX18" localSheetId="3">#REF!</definedName>
    <definedName name="ANNX18">#REF!</definedName>
    <definedName name="anscount" hidden="1">1</definedName>
    <definedName name="B.C1.3.6_40mm" localSheetId="3">#REF!</definedName>
    <definedName name="B.C1.3.6_40mm">#REF!</definedName>
    <definedName name="B.W.1.3_2.0" localSheetId="3">#REF!</definedName>
    <definedName name="B.W.1.3_2.0">#REF!</definedName>
    <definedName name="B.W.1.3_2.25" localSheetId="3">#REF!</definedName>
    <definedName name="B.W.1.3_2.25">#REF!</definedName>
    <definedName name="B.W.1.3_2.5" localSheetId="3">#REF!</definedName>
    <definedName name="B.W.1.3_2.5">#REF!</definedName>
    <definedName name="B.W.1.3_2.75" localSheetId="3">#REF!</definedName>
    <definedName name="B.W.1.3_2.75">#REF!</definedName>
    <definedName name="B.W.1.3_3" localSheetId="3">#REF!</definedName>
    <definedName name="B.W.1.3_3">#REF!</definedName>
    <definedName name="B.W.1.5_2.0" localSheetId="3">#REF!</definedName>
    <definedName name="B.W.1.5_2.0">#REF!</definedName>
    <definedName name="B.W.1.5_2.25" localSheetId="3">#REF!</definedName>
    <definedName name="B.W.1.5_2.25">#REF!</definedName>
    <definedName name="B.W.1.5_2.5" localSheetId="3">#REF!</definedName>
    <definedName name="B.W.1.5_2.5">#REF!</definedName>
    <definedName name="B.W.1.5_2.75" localSheetId="3">#REF!</definedName>
    <definedName name="B.W.1.5_2.75">#REF!</definedName>
    <definedName name="B.W.1.5_3" localSheetId="3">#REF!</definedName>
    <definedName name="B.W.1.5_3">#REF!</definedName>
    <definedName name="B.W.1.6_2.0" localSheetId="3">#REF!</definedName>
    <definedName name="B.W.1.6_2.0">#REF!</definedName>
    <definedName name="B.W.1.6_2.25" localSheetId="3">#REF!</definedName>
    <definedName name="B.W.1.6_2.25">#REF!</definedName>
    <definedName name="B.W.1.6_2.5" localSheetId="3">#REF!</definedName>
    <definedName name="B.W.1.6_2.5">#REF!</definedName>
    <definedName name="B.W.1.6_2.75" localSheetId="3">#REF!</definedName>
    <definedName name="B.W.1.6_2.75">#REF!</definedName>
    <definedName name="B.W.1.6_3" localSheetId="3">#REF!</definedName>
    <definedName name="B.W.1.6_3">#REF!</definedName>
    <definedName name="Br.Par_2.0" localSheetId="3">#REF!</definedName>
    <definedName name="Br.Par_2.0">#REF!</definedName>
    <definedName name="Br.Par_2.25" localSheetId="3">#REF!</definedName>
    <definedName name="Br.Par_2.25">#REF!</definedName>
    <definedName name="Br.Par_2.50" localSheetId="3">#REF!</definedName>
    <definedName name="Br.Par_2.50">#REF!</definedName>
    <definedName name="Br.Par_2.75" localSheetId="3">#REF!</definedName>
    <definedName name="Br.Par_2.75">#REF!</definedName>
    <definedName name="Br.Par_3.0" localSheetId="3">#REF!</definedName>
    <definedName name="Br.Par_3.0">#REF!</definedName>
    <definedName name="BRICK" localSheetId="3">'[1]Shoring and Strutting'!#REF!</definedName>
    <definedName name="BRICK">'[1]Shoring and Strutting'!#REF!</definedName>
    <definedName name="bw13c" localSheetId="3">'[1]Shoring and Strutting'!#REF!</definedName>
    <definedName name="bw13c">'[1]Shoring and Strutting'!#REF!</definedName>
    <definedName name="BW13F" localSheetId="3">'[1]Shoring and Strutting'!#REF!</definedName>
    <definedName name="BW13F">'[1]Shoring and Strutting'!#REF!</definedName>
    <definedName name="BW13S" localSheetId="3">'[1]Shoring and Strutting'!#REF!</definedName>
    <definedName name="BW13S">'[1]Shoring and Strutting'!#REF!</definedName>
    <definedName name="BW15C" localSheetId="3">'[1]Shoring and Strutting'!#REF!</definedName>
    <definedName name="BW15C">'[1]Shoring and Strutting'!#REF!</definedName>
    <definedName name="BW15F" localSheetId="3">'[1]Shoring and Strutting'!#REF!</definedName>
    <definedName name="BW15F">'[1]Shoring and Strutting'!#REF!</definedName>
    <definedName name="BW15S" localSheetId="3">'[1]Shoring and Strutting'!#REF!</definedName>
    <definedName name="BW15S">'[1]Shoring and Strutting'!#REF!</definedName>
    <definedName name="ca0" localSheetId="3">#REF!</definedName>
    <definedName name="ca0">#REF!</definedName>
    <definedName name="ca10.3" localSheetId="3">#REF!</definedName>
    <definedName name="ca10.3">#REF!</definedName>
    <definedName name="ca11.3" localSheetId="3">#REF!</definedName>
    <definedName name="ca11.3">#REF!</definedName>
    <definedName name="ca12.3" localSheetId="3">#REF!</definedName>
    <definedName name="ca12.3">#REF!</definedName>
    <definedName name="ca13.3" localSheetId="3">#REF!</definedName>
    <definedName name="ca13.3">#REF!</definedName>
    <definedName name="ca14.3" localSheetId="3">#REF!</definedName>
    <definedName name="ca14.3">#REF!</definedName>
    <definedName name="ca15.3" localSheetId="3">#REF!</definedName>
    <definedName name="ca15.3">#REF!</definedName>
    <definedName name="ca16.3" localSheetId="3">#REF!</definedName>
    <definedName name="ca16.3">#REF!</definedName>
    <definedName name="ca17.3" localSheetId="3">#REF!</definedName>
    <definedName name="ca17.3">#REF!</definedName>
    <definedName name="ca18.3" localSheetId="3">#REF!</definedName>
    <definedName name="ca18.3">#REF!</definedName>
    <definedName name="ca19.3" localSheetId="3">#REF!</definedName>
    <definedName name="ca19.3">#REF!</definedName>
    <definedName name="ca20.3" localSheetId="3">#REF!</definedName>
    <definedName name="ca20.3">#REF!</definedName>
    <definedName name="ca3.3" localSheetId="3">#REF!</definedName>
    <definedName name="ca3.3">#REF!</definedName>
    <definedName name="ca4.3" localSheetId="3">#REF!</definedName>
    <definedName name="ca4.3">#REF!</definedName>
    <definedName name="ca5.3" localSheetId="3">#REF!</definedName>
    <definedName name="ca5.3">#REF!</definedName>
    <definedName name="ca6.3" localSheetId="3">#REF!</definedName>
    <definedName name="ca6.3">#REF!</definedName>
    <definedName name="ca7.3" localSheetId="3">#REF!</definedName>
    <definedName name="ca7.3">#REF!</definedName>
    <definedName name="ca8.3" localSheetId="3">#REF!</definedName>
    <definedName name="ca8.3">#REF!</definedName>
    <definedName name="ca9.3" localSheetId="3">#REF!</definedName>
    <definedName name="ca9.3">#REF!</definedName>
    <definedName name="CARPI" localSheetId="3">'[1]Shoring and Strutting'!#REF!</definedName>
    <definedName name="CARPI">'[1]Shoring and Strutting'!#REF!</definedName>
    <definedName name="CARPII" localSheetId="3">'[1]Shoring and Strutting'!#REF!</definedName>
    <definedName name="CARPII">'[1]Shoring and Strutting'!#REF!</definedName>
    <definedName name="CC1153_" localSheetId="3">'[1]Shoring and Strutting'!#REF!</definedName>
    <definedName name="CC1153_">'[1]Shoring and Strutting'!#REF!</definedName>
    <definedName name="CC124_" localSheetId="3">'[1]Shoring and Strutting'!#REF!</definedName>
    <definedName name="CC124_">'[1]Shoring and Strutting'!#REF!</definedName>
    <definedName name="CC136_" localSheetId="3">'[1]Shoring and Strutting'!#REF!</definedName>
    <definedName name="CC136_">'[1]Shoring and Strutting'!#REF!</definedName>
    <definedName name="CC148_" localSheetId="3">'[1]Shoring and Strutting'!#REF!</definedName>
    <definedName name="CC148_">'[1]Shoring and Strutting'!#REF!</definedName>
    <definedName name="CCOND" localSheetId="3">'[1]Shoring and Strutting'!#REF!</definedName>
    <definedName name="CCOND">'[1]Shoring and Strutting'!#REF!</definedName>
    <definedName name="CCONEI" localSheetId="3">'[1]Shoring and Strutting'!#REF!</definedName>
    <definedName name="CCONEI">'[1]Shoring and Strutting'!#REF!</definedName>
    <definedName name="CCONEIG" localSheetId="3">'[1]Shoring and Strutting'!#REF!</definedName>
    <definedName name="CCONEIG">'[1]Shoring and Strutting'!#REF!</definedName>
    <definedName name="CCONEL" localSheetId="3">'[1]Shoring and Strutting'!#REF!</definedName>
    <definedName name="CCONEL">'[1]Shoring and Strutting'!#REF!</definedName>
    <definedName name="CCONF" localSheetId="3">'[1]Shoring and Strutting'!#REF!</definedName>
    <definedName name="CCONF">'[1]Shoring and Strutting'!#REF!</definedName>
    <definedName name="CCONFI" localSheetId="3">'[1]Shoring and Strutting'!#REF!</definedName>
    <definedName name="CCONFI">'[1]Shoring and Strutting'!#REF!</definedName>
    <definedName name="CCONFIF" localSheetId="3">'[1]Shoring and Strutting'!#REF!</definedName>
    <definedName name="CCONFIF">'[1]Shoring and Strutting'!#REF!</definedName>
    <definedName name="CCONFO" localSheetId="3">'[1]Shoring and Strutting'!#REF!</definedName>
    <definedName name="CCONFO">'[1]Shoring and Strutting'!#REF!</definedName>
    <definedName name="CCONFOU" localSheetId="3">'[1]Shoring and Strutting'!#REF!</definedName>
    <definedName name="CCONFOU">'[1]Shoring and Strutting'!#REF!</definedName>
    <definedName name="CCONNI" localSheetId="3">'[1]Shoring and Strutting'!#REF!</definedName>
    <definedName name="CCONNI">'[1]Shoring and Strutting'!#REF!</definedName>
    <definedName name="CCONNIN" localSheetId="3">'[1]Shoring and Strutting'!#REF!</definedName>
    <definedName name="CCONNIN">'[1]Shoring and Strutting'!#REF!</definedName>
    <definedName name="CCONR" localSheetId="3">'[1]Shoring and Strutting'!#REF!</definedName>
    <definedName name="CCONR">'[1]Shoring and Strutting'!#REF!</definedName>
    <definedName name="CCONSE" localSheetId="3">'[1]Shoring and Strutting'!#REF!</definedName>
    <definedName name="CCONSE">'[1]Shoring and Strutting'!#REF!</definedName>
    <definedName name="CCONSEV" localSheetId="3">'[1]Shoring and Strutting'!#REF!</definedName>
    <definedName name="CCONSEV">'[1]Shoring and Strutting'!#REF!</definedName>
    <definedName name="CCONSI" localSheetId="3">'[1]Shoring and Strutting'!#REF!</definedName>
    <definedName name="CCONSI">'[1]Shoring and Strutting'!#REF!</definedName>
    <definedName name="CCONSIX" localSheetId="3">'[1]Shoring and Strutting'!#REF!</definedName>
    <definedName name="CCONSIX">'[1]Shoring and Strutting'!#REF!</definedName>
    <definedName name="CCONTE" localSheetId="3">'[1]Shoring and Strutting'!#REF!</definedName>
    <definedName name="CCONTE">'[1]Shoring and Strutting'!#REF!</definedName>
    <definedName name="CCONTH" localSheetId="3">'[1]Shoring and Strutting'!#REF!</definedName>
    <definedName name="CCONTH">'[1]Shoring and Strutting'!#REF!</definedName>
    <definedName name="CCONTHI" localSheetId="3">'[1]Shoring and Strutting'!#REF!</definedName>
    <definedName name="CCONTHI">'[1]Shoring and Strutting'!#REF!</definedName>
    <definedName name="CCONTWFI" localSheetId="3">'[1]Shoring and Strutting'!#REF!</definedName>
    <definedName name="CCONTWFI">'[1]Shoring and Strutting'!#REF!</definedName>
    <definedName name="CCONTWFO" localSheetId="3">'[1]Shoring and Strutting'!#REF!</definedName>
    <definedName name="CCONTWFO">'[1]Shoring and Strutting'!#REF!</definedName>
    <definedName name="CCONTWL" localSheetId="3">'[1]Shoring and Strutting'!#REF!</definedName>
    <definedName name="CCONTWL">'[1]Shoring and Strutting'!#REF!</definedName>
    <definedName name="CCONTWON" localSheetId="3">'[1]Shoring and Strutting'!#REF!</definedName>
    <definedName name="CCONTWON">'[1]Shoring and Strutting'!#REF!</definedName>
    <definedName name="CCONTWSI" localSheetId="3">'[1]Shoring and Strutting'!#REF!</definedName>
    <definedName name="CCONTWSI">'[1]Shoring and Strutting'!#REF!</definedName>
    <definedName name="CCONTWTH" localSheetId="3">'[1]Shoring and Strutting'!#REF!</definedName>
    <definedName name="CCONTWTH">'[1]Shoring and Strutting'!#REF!</definedName>
    <definedName name="CCONTWTW" localSheetId="3">'[1]Shoring and Strutting'!#REF!</definedName>
    <definedName name="CCONTWTW">'[1]Shoring and Strutting'!#REF!</definedName>
    <definedName name="CCONTWY" localSheetId="3">'[1]Shoring and Strutting'!#REF!</definedName>
    <definedName name="CCONTWY">'[1]Shoring and Strutting'!#REF!</definedName>
    <definedName name="CCTHC" localSheetId="3">'[1]Shoring and Strutting'!#REF!</definedName>
    <definedName name="CCTHC">'[1]Shoring and Strutting'!#REF!</definedName>
    <definedName name="CCTHD" localSheetId="3">'[1]Shoring and Strutting'!#REF!</definedName>
    <definedName name="CCTHD">'[1]Shoring and Strutting'!#REF!</definedName>
    <definedName name="CCTWC" localSheetId="3">'[1]Shoring and Strutting'!#REF!</definedName>
    <definedName name="CCTWC">'[1]Shoring and Strutting'!#REF!</definedName>
    <definedName name="CCTWD" localSheetId="3">'[1]Shoring and Strutting'!#REF!</definedName>
    <definedName name="CCTWD">'[1]Shoring and Strutting'!#REF!</definedName>
    <definedName name="CEMENT" localSheetId="3">'[1]Shoring and Strutting'!#REF!</definedName>
    <definedName name="CEMENT">'[1]Shoring and Strutting'!#REF!</definedName>
    <definedName name="Cement_Paint" localSheetId="3">#REF!</definedName>
    <definedName name="Cement_Paint">#REF!</definedName>
    <definedName name="cementpaint" localSheetId="3">#REF!</definedName>
    <definedName name="cementpaint">#REF!</definedName>
    <definedName name="CENTERING" localSheetId="3">#REF!</definedName>
    <definedName name="CENTERING">#REF!</definedName>
    <definedName name="ci10c" localSheetId="3">'[1]Shoring and Strutting'!#REF!</definedName>
    <definedName name="ci10c">'[1]Shoring and Strutting'!#REF!</definedName>
    <definedName name="ci12c" localSheetId="3">'[1]Shoring and Strutting'!#REF!</definedName>
    <definedName name="ci12c">'[1]Shoring and Strutting'!#REF!</definedName>
    <definedName name="ci14c" localSheetId="3">'[1]Shoring and Strutting'!#REF!</definedName>
    <definedName name="ci14c">'[1]Shoring and Strutting'!#REF!</definedName>
    <definedName name="ci16c" localSheetId="3">'[1]Shoring and Strutting'!#REF!</definedName>
    <definedName name="ci16c">'[1]Shoring and Strutting'!#REF!</definedName>
    <definedName name="ci4c" localSheetId="3">'[1]Shoring and Strutting'!#REF!</definedName>
    <definedName name="ci4c">'[1]Shoring and Strutting'!#REF!</definedName>
    <definedName name="ci6c" localSheetId="3">'[1]Shoring and Strutting'!#REF!</definedName>
    <definedName name="ci6c">'[1]Shoring and Strutting'!#REF!</definedName>
    <definedName name="ci8c" localSheetId="3">'[1]Shoring and Strutting'!#REF!</definedName>
    <definedName name="ci8c">'[1]Shoring and Strutting'!#REF!</definedName>
    <definedName name="CIFOUHA" localSheetId="3">'[1]Shoring and Strutting'!#REF!</definedName>
    <definedName name="CIFOUHA">'[1]Shoring and Strutting'!#REF!</definedName>
    <definedName name="CIFOUTW" localSheetId="3">'[1]Shoring and Strutting'!#REF!</definedName>
    <definedName name="CIFOUTW">'[1]Shoring and Strutting'!#REF!</definedName>
    <definedName name="CITWC" localSheetId="3">'[1]Shoring and Strutting'!#REF!</definedName>
    <definedName name="CITWC">'[1]Shoring and Strutting'!#REF!</definedName>
    <definedName name="CITWD" localSheetId="3">'[1]Shoring and Strutting'!#REF!</definedName>
    <definedName name="CITWD">'[1]Shoring and Strutting'!#REF!</definedName>
    <definedName name="CITWYTH" localSheetId="3">'[1]Shoring and Strutting'!#REF!</definedName>
    <definedName name="CITWYTH">'[1]Shoring and Strutting'!#REF!</definedName>
    <definedName name="CITWYTW" localSheetId="3">'[1]Shoring and Strutting'!#REF!</definedName>
    <definedName name="CITWYTW">'[1]Shoring and Strutting'!#REF!</definedName>
    <definedName name="CITYC" localSheetId="3">'[1]Shoring and Strutting'!#REF!</definedName>
    <definedName name="CITYC">'[1]Shoring and Strutting'!#REF!</definedName>
    <definedName name="CITYD" localSheetId="3">'[1]Shoring and Strutting'!#REF!</definedName>
    <definedName name="CITYD">'[1]Shoring and Strutting'!#REF!</definedName>
    <definedName name="CM12_" localSheetId="3">'[1]Shoring and Strutting'!#REF!</definedName>
    <definedName name="CM12_">'[1]Shoring and Strutting'!#REF!</definedName>
    <definedName name="CM13_" localSheetId="3">'[1]Shoring and Strutting'!#REF!</definedName>
    <definedName name="CM13_">'[1]Shoring and Strutting'!#REF!</definedName>
    <definedName name="CM14_" localSheetId="3">'[1]Shoring and Strutting'!#REF!</definedName>
    <definedName name="CM14_">'[1]Shoring and Strutting'!#REF!</definedName>
    <definedName name="CM15_" localSheetId="3">'[1]Shoring and Strutting'!#REF!</definedName>
    <definedName name="CM15_">'[1]Shoring and Strutting'!#REF!</definedName>
    <definedName name="cmain" localSheetId="3">#REF!</definedName>
    <definedName name="cmain">#REF!</definedName>
    <definedName name="CMFIC" localSheetId="3">'[1]Shoring and Strutting'!#REF!</definedName>
    <definedName name="CMFIC">'[1]Shoring and Strutting'!#REF!</definedName>
    <definedName name="CMFID" localSheetId="3">'[1]Shoring and Strutting'!#REF!</definedName>
    <definedName name="CMFID">'[1]Shoring and Strutting'!#REF!</definedName>
    <definedName name="CMFOC" localSheetId="3">'[1]Shoring and Strutting'!#REF!</definedName>
    <definedName name="CMFOC">'[1]Shoring and Strutting'!#REF!</definedName>
    <definedName name="CMFOD" localSheetId="3">'[1]Shoring and Strutting'!#REF!</definedName>
    <definedName name="CMFOD">'[1]Shoring and Strutting'!#REF!</definedName>
    <definedName name="CMTH" localSheetId="3">'[1]Shoring and Strutting'!#REF!</definedName>
    <definedName name="CMTH">'[1]Shoring and Strutting'!#REF!</definedName>
    <definedName name="CMTHC" localSheetId="3">'[1]Shoring and Strutting'!#REF!</definedName>
    <definedName name="CMTHC">'[1]Shoring and Strutting'!#REF!</definedName>
    <definedName name="CMTHD" localSheetId="3">'[1]Shoring and Strutting'!#REF!</definedName>
    <definedName name="CMTHD">'[1]Shoring and Strutting'!#REF!</definedName>
    <definedName name="cu0" localSheetId="3">#REF!</definedName>
    <definedName name="cu0">#REF!</definedName>
    <definedName name="cu10.3" localSheetId="3">#REF!</definedName>
    <definedName name="cu10.3">#REF!</definedName>
    <definedName name="cu11.3" localSheetId="3">#REF!</definedName>
    <definedName name="cu11.3">#REF!</definedName>
    <definedName name="cu12.3" localSheetId="3">#REF!</definedName>
    <definedName name="cu12.3">#REF!</definedName>
    <definedName name="cu13.3" localSheetId="3">#REF!</definedName>
    <definedName name="cu13.3">#REF!</definedName>
    <definedName name="cu14.3" localSheetId="3">#REF!</definedName>
    <definedName name="cu14.3">#REF!</definedName>
    <definedName name="cu15.3" localSheetId="3">#REF!</definedName>
    <definedName name="cu15.3">#REF!</definedName>
    <definedName name="cu16.3" localSheetId="3">#REF!</definedName>
    <definedName name="cu16.3">#REF!</definedName>
    <definedName name="cu17.3" localSheetId="3">#REF!</definedName>
    <definedName name="cu17.3">#REF!</definedName>
    <definedName name="cu18.3" localSheetId="3">#REF!</definedName>
    <definedName name="cu18.3">#REF!</definedName>
    <definedName name="cu19.3" localSheetId="3">#REF!</definedName>
    <definedName name="cu19.3">#REF!</definedName>
    <definedName name="cu20.3" localSheetId="3">#REF!</definedName>
    <definedName name="cu20.3">#REF!</definedName>
    <definedName name="cu3.3" localSheetId="3">#REF!</definedName>
    <definedName name="cu3.3">#REF!</definedName>
    <definedName name="cu4.3" localSheetId="3">#REF!</definedName>
    <definedName name="cu4.3">#REF!</definedName>
    <definedName name="cu5.3" localSheetId="3">#REF!</definedName>
    <definedName name="cu5.3">#REF!</definedName>
    <definedName name="cu6.3" localSheetId="3">#REF!</definedName>
    <definedName name="cu6.3">#REF!</definedName>
    <definedName name="cu7.3" localSheetId="3">#REF!</definedName>
    <definedName name="cu7.3">#REF!</definedName>
    <definedName name="cu8.3" localSheetId="3">#REF!</definedName>
    <definedName name="cu8.3">#REF!</definedName>
    <definedName name="cu9.3" localSheetId="3">#REF!</definedName>
    <definedName name="cu9.3">#REF!</definedName>
    <definedName name="CUDDAPAH_40" localSheetId="3">#REF!</definedName>
    <definedName name="CUDDAPAH_40">#REF!</definedName>
    <definedName name="cutstone" localSheetId="3">#REF!</definedName>
    <definedName name="cutstone">#REF!</definedName>
    <definedName name="DADOO_CL.GLZ" localSheetId="3">#REF!</definedName>
    <definedName name="DADOO_CL.GLZ">#REF!</definedName>
    <definedName name="DADOO_MOSIC" localSheetId="3">#REF!</definedName>
    <definedName name="DADOO_MOSIC">#REF!</definedName>
    <definedName name="DADOO_WT.GLZ" localSheetId="3">#REF!</definedName>
    <definedName name="DADOO_WT.GLZ">#REF!</definedName>
    <definedName name="data" localSheetId="3">#REF!</definedName>
    <definedName name="data">#REF!</definedName>
    <definedName name="data2" localSheetId="3">#REF!</definedName>
    <definedName name="data2">#REF!</definedName>
    <definedName name="_xlnm.Database" localSheetId="3">#REF!</definedName>
    <definedName name="_xlnm.Database">#REF!</definedName>
    <definedName name="Detest_10000" localSheetId="3">#REF!</definedName>
    <definedName name="Detest_10000">#REF!</definedName>
    <definedName name="Detest_1LL_12" localSheetId="3">#REF!</definedName>
    <definedName name="Detest_1LL_12">#REF!</definedName>
    <definedName name="Detest_1LL_7.5" localSheetId="3">#REF!</definedName>
    <definedName name="Detest_1LL_7.5">#REF!</definedName>
    <definedName name="Detest_30000" localSheetId="3">#REF!</definedName>
    <definedName name="Detest_30000">#REF!</definedName>
    <definedName name="Detest_60000" localSheetId="3">#REF!</definedName>
    <definedName name="Detest_60000">#REF!</definedName>
    <definedName name="dist" localSheetId="3">'[1]Shoring and Strutting'!#REF!</definedName>
    <definedName name="dist">'[1]Shoring and Strutting'!#REF!</definedName>
    <definedName name="Distember" localSheetId="3">#REF!</definedName>
    <definedName name="Distember">#REF!</definedName>
    <definedName name="EARTH_FILL" localSheetId="3">#REF!</definedName>
    <definedName name="EARTH_FILL">#REF!</definedName>
    <definedName name="EL1_" localSheetId="3">'[1]Shoring and Strutting'!#REF!</definedName>
    <definedName name="EL1_">'[1]Shoring and Strutting'!#REF!</definedName>
    <definedName name="ELHR" localSheetId="3">'[1]Shoring and Strutting'!#REF!</definedName>
    <definedName name="ELHR">'[1]Shoring and Strutting'!#REF!</definedName>
    <definedName name="EWEAS" localSheetId="3">'[1]Shoring and Strutting'!#REF!</definedName>
    <definedName name="EWEAS">'[1]Shoring and Strutting'!#REF!</definedName>
    <definedName name="EWEAS2" localSheetId="3">'[1]Shoring and Strutting'!#REF!</definedName>
    <definedName name="EWEAS2">'[1]Shoring and Strutting'!#REF!</definedName>
    <definedName name="EWEAS3" localSheetId="3">'[1]Shoring and Strutting'!#REF!</definedName>
    <definedName name="EWEAS3">'[1]Shoring and Strutting'!#REF!</definedName>
    <definedName name="EWEAS4" localSheetId="3">'[1]Shoring and Strutting'!#REF!</definedName>
    <definedName name="EWEAS4">'[1]Shoring and Strutting'!#REF!</definedName>
    <definedName name="EWEAS5" localSheetId="3">'[1]Shoring and Strutting'!#REF!</definedName>
    <definedName name="EWEAS5">'[1]Shoring and Strutting'!#REF!</definedName>
    <definedName name="EWEAS6" localSheetId="3">'[1]Shoring and Strutting'!#REF!</definedName>
    <definedName name="EWEAS6">'[1]Shoring and Strutting'!#REF!</definedName>
    <definedName name="EWEAS7" localSheetId="3">'[1]Shoring and Strutting'!#REF!</definedName>
    <definedName name="EWEAS7">'[1]Shoring and Strutting'!#REF!</definedName>
    <definedName name="EWEASTHC" localSheetId="3">'[1]Shoring and Strutting'!#REF!</definedName>
    <definedName name="EWEASTHC">'[1]Shoring and Strutting'!#REF!</definedName>
    <definedName name="EWEASTHD" localSheetId="3">'[1]Shoring and Strutting'!#REF!</definedName>
    <definedName name="EWEASTHD">'[1]Shoring and Strutting'!#REF!</definedName>
    <definedName name="EWEASTWC" localSheetId="3">'[1]Shoring and Strutting'!#REF!</definedName>
    <definedName name="EWEASTWC">'[1]Shoring and Strutting'!#REF!</definedName>
    <definedName name="EWEASTWD" localSheetId="3">'[1]Shoring and Strutting'!#REF!</definedName>
    <definedName name="EWEASTWD">'[1]Shoring and Strutting'!#REF!</definedName>
    <definedName name="EWEHR" localSheetId="3">'[1]Shoring and Strutting'!#REF!</definedName>
    <definedName name="EWEHR">'[1]Shoring and Strutting'!#REF!</definedName>
    <definedName name="EWEMR" localSheetId="3">'[1]Shoring and Strutting'!#REF!</definedName>
    <definedName name="EWEMR">'[1]Shoring and Strutting'!#REF!</definedName>
    <definedName name="EWESDR" localSheetId="3">'[1]Shoring and Strutting'!#REF!</definedName>
    <definedName name="EWESDR">'[1]Shoring and Strutting'!#REF!</definedName>
    <definedName name="EWESDR2" localSheetId="3">'[1]Shoring and Strutting'!#REF!</definedName>
    <definedName name="EWESDR2">'[1]Shoring and Strutting'!#REF!</definedName>
    <definedName name="EWSDRTHC" localSheetId="3">'[1]Shoring and Strutting'!#REF!</definedName>
    <definedName name="EWSDRTHC">'[1]Shoring and Strutting'!#REF!</definedName>
    <definedName name="EWSDRTHD" localSheetId="3">'[1]Shoring and Strutting'!#REF!</definedName>
    <definedName name="EWSDRTHD">'[1]Shoring and Strutting'!#REF!</definedName>
    <definedName name="existinginterconnection" localSheetId="3">#REF!</definedName>
    <definedName name="existinginterconnection">#REF!</definedName>
    <definedName name="F.E.W_ALL" localSheetId="3">#REF!</definedName>
    <definedName name="F.E.W_ALL">#REF!</definedName>
    <definedName name="F.E.W_H.S.CLAY" localSheetId="3">#REF!</definedName>
    <definedName name="F.E.W_H.S.CLAY">#REF!</definedName>
    <definedName name="F.E.W_S.D.R" localSheetId="3">#REF!</definedName>
    <definedName name="F.E.W_S.D.R">#REF!</definedName>
    <definedName name="F.E.W_SAND" localSheetId="3">#REF!</definedName>
    <definedName name="F.E.W_SAND">#REF!</definedName>
    <definedName name="FILLRSC" localSheetId="3">'[1]Shoring and Strutting'!#REF!</definedName>
    <definedName name="FILLRSC">'[1]Shoring and Strutting'!#REF!</definedName>
    <definedName name="FILLRSD" localSheetId="3">'[1]Shoring and Strutting'!#REF!</definedName>
    <definedName name="FILLRSD">'[1]Shoring and Strutting'!#REF!</definedName>
    <definedName name="FITI" localSheetId="3">'[1]Shoring and Strutting'!#REF!</definedName>
    <definedName name="FITI">'[1]Shoring and Strutting'!#REF!</definedName>
    <definedName name="FITII" localSheetId="3">'[1]Shoring and Strutting'!#REF!</definedName>
    <definedName name="FITII">'[1]Shoring and Strutting'!#REF!</definedName>
    <definedName name="FITTER" localSheetId="3">'[1]Shoring and Strutting'!#REF!</definedName>
    <definedName name="FITTER">'[1]Shoring and Strutting'!#REF!</definedName>
    <definedName name="form" localSheetId="3">#REF!</definedName>
    <definedName name="form">#REF!</definedName>
    <definedName name="formu" localSheetId="3">#REF!</definedName>
    <definedName name="formu" localSheetId="1">#REF!</definedName>
    <definedName name="formu" localSheetId="0">#REF!</definedName>
    <definedName name="formu">#REF!</definedName>
    <definedName name="formula" localSheetId="3">#REF!</definedName>
    <definedName name="formula">#REF!</definedName>
    <definedName name="gi" localSheetId="3">#REF!</definedName>
    <definedName name="gi" localSheetId="1">#REF!</definedName>
    <definedName name="gi">#REF!</definedName>
    <definedName name="GRANO" localSheetId="3">#REF!</definedName>
    <definedName name="GRANO">#REF!</definedName>
    <definedName name="GRAV" localSheetId="3">'[1]Shoring and Strutting'!#REF!</definedName>
    <definedName name="GRAV">'[1]Shoring and Strutting'!#REF!</definedName>
    <definedName name="HBGFO" localSheetId="3">'[1]Shoring and Strutting'!#REF!</definedName>
    <definedName name="HBGFO">'[1]Shoring and Strutting'!#REF!</definedName>
    <definedName name="HBGTW" localSheetId="3">'[1]Shoring and Strutting'!#REF!</definedName>
    <definedName name="HBGTW">'[1]Shoring and Strutting'!#REF!</definedName>
    <definedName name="HBGTY" localSheetId="3">'[1]Shoring and Strutting'!#REF!</definedName>
    <definedName name="HBGTY">'[1]Shoring and Strutting'!#REF!</definedName>
    <definedName name="HDPE_PEDESTAL">[2]MiniAbs!$L$60:$R$72</definedName>
    <definedName name="INPUT_VALVE" localSheetId="3">#REF!</definedName>
    <definedName name="INPUT_VALVE">#REF!</definedName>
    <definedName name="Iron_Paint" localSheetId="3">#REF!</definedName>
    <definedName name="Iron_Paint">#REF!</definedName>
    <definedName name="JK" localSheetId="3">#REF!</definedName>
    <definedName name="JK">#REF!</definedName>
    <definedName name="JOI_RATE" localSheetId="3">#REF!</definedName>
    <definedName name="JOI_RATE">#REF!</definedName>
    <definedName name="KIOSK_PEDASTAL">[2]MiniAbs!$L$48:$R$58</definedName>
    <definedName name="KOTA_STONE" localSheetId="3">#REF!</definedName>
    <definedName name="KOTA_STONE">#REF!</definedName>
    <definedName name="LAB_RATE" localSheetId="3">#REF!</definedName>
    <definedName name="LAB_RATE">#REF!</definedName>
    <definedName name="Lac_Polish" localSheetId="3">#REF!</definedName>
    <definedName name="Lac_Polish">#REF!</definedName>
    <definedName name="Lead_statement" localSheetId="3">'[3]Lead (Final)'!#REF!</definedName>
    <definedName name="Lead_statement">'[3]Lead (Final)'!#REF!</definedName>
    <definedName name="limcount" hidden="1">1</definedName>
    <definedName name="M" localSheetId="3">'[4]RCC-Rates'!#REF!</definedName>
    <definedName name="M">'[4]RCC-Rates'!#REF!</definedName>
    <definedName name="M.S.Grill" localSheetId="3">#REF!</definedName>
    <definedName name="M.S.Grill">#REF!</definedName>
    <definedName name="m1.5bgl" localSheetId="3">#REF!</definedName>
    <definedName name="m1.5bgl">#REF!</definedName>
    <definedName name="m10.98agl" localSheetId="3">#REF!</definedName>
    <definedName name="m10.98agl">#REF!</definedName>
    <definedName name="m10.98bgl" localSheetId="3">#REF!</definedName>
    <definedName name="m10.98bgl">#REF!</definedName>
    <definedName name="m14.64agl" localSheetId="3">#REF!</definedName>
    <definedName name="m14.64agl">#REF!</definedName>
    <definedName name="m14.64bgl" localSheetId="3">#REF!</definedName>
    <definedName name="m14.64bgl">#REF!</definedName>
    <definedName name="m18.3agl" localSheetId="3">#REF!</definedName>
    <definedName name="m18.3agl">#REF!</definedName>
    <definedName name="m18.3bgl" localSheetId="3">#REF!</definedName>
    <definedName name="m18.3bgl">#REF!</definedName>
    <definedName name="m21.96agl" localSheetId="3">#REF!</definedName>
    <definedName name="m21.96agl">#REF!</definedName>
    <definedName name="m21.96bgl" localSheetId="3">#REF!</definedName>
    <definedName name="m21.96bgl">#REF!</definedName>
    <definedName name="m4.5agl" localSheetId="3">#REF!</definedName>
    <definedName name="m4.5agl">#REF!</definedName>
    <definedName name="m4.5bgl" localSheetId="3">#REF!</definedName>
    <definedName name="m4.5bgl">#REF!</definedName>
    <definedName name="m7.32agl" localSheetId="3">#REF!</definedName>
    <definedName name="m7.32agl">#REF!</definedName>
    <definedName name="m7.32bgl" localSheetId="3">#REF!</definedName>
    <definedName name="m7.32bgl">#REF!</definedName>
    <definedName name="MASI" localSheetId="3">'[1]Shoring and Strutting'!#REF!</definedName>
    <definedName name="MASI">'[1]Shoring and Strutting'!#REF!</definedName>
    <definedName name="MASII" localSheetId="3">'[1]Shoring and Strutting'!#REF!</definedName>
    <definedName name="MASII">'[1]Shoring and Strutting'!#REF!</definedName>
    <definedName name="MAZI" localSheetId="3">'[1]Shoring and Strutting'!#REF!</definedName>
    <definedName name="MAZI">'[1]Shoring and Strutting'!#REF!</definedName>
    <definedName name="MAZII" localSheetId="3">'[1]Shoring and Strutting'!#REF!</definedName>
    <definedName name="MAZII">'[1]Shoring and Strutting'!#REF!</definedName>
    <definedName name="mech" localSheetId="3">#REF!</definedName>
    <definedName name="mech">#REF!</definedName>
    <definedName name="MINI_ABSTRACT">[2]MiniAbs!$A$1:$I$17</definedName>
    <definedName name="MINI_PUMPSET">[2]MiniAbs!$L$1:$R$46</definedName>
    <definedName name="MINI_SOAK_PIT">[2]MiniAbs!$L$129:$R$138</definedName>
    <definedName name="MOSIC_INSITU" localSheetId="3">#REF!</definedName>
    <definedName name="MOSIC_INSITU">#REF!</definedName>
    <definedName name="MOSIC_TILES" localSheetId="3">#REF!</definedName>
    <definedName name="MOSIC_TILES">#REF!</definedName>
    <definedName name="mplank" localSheetId="3">'[1]Shoring and Strutting'!#REF!</definedName>
    <definedName name="mplank">'[1]Shoring and Strutting'!#REF!</definedName>
    <definedName name="P.C.C.1.2.4.10MM" localSheetId="3">#REF!</definedName>
    <definedName name="P.C.C.1.2.4.10MM">#REF!</definedName>
    <definedName name="P.C.C.1.2.4.H.B" localSheetId="3">#REF!</definedName>
    <definedName name="P.C.C.1.2.4.H.B">#REF!</definedName>
    <definedName name="P.C.C.1.2.4.M.B">[5]DATA!$A$235+[5]DATA!$G$244</definedName>
    <definedName name="P.C.C.1.3.6.40MM" localSheetId="3">#REF!</definedName>
    <definedName name="P.C.C.1.3.6.40MM">#REF!</definedName>
    <definedName name="P.C.C.1.3.6.H.B" localSheetId="3">#REF!</definedName>
    <definedName name="P.C.C.1.3.6.H.B">#REF!</definedName>
    <definedName name="P.C.C.1.4.8" localSheetId="3">#REF!</definedName>
    <definedName name="P.C.C.1.4.8">#REF!</definedName>
    <definedName name="P.C.C.1.5.10" localSheetId="3">#REF!</definedName>
    <definedName name="P.C.C.1.5.10">#REF!</definedName>
    <definedName name="P.C.C.1.8.16HB" localSheetId="3">#REF!</definedName>
    <definedName name="P.C.C.1.8.16HB">#REF!</definedName>
    <definedName name="P.C.C1.3.6.MB" localSheetId="3">#REF!</definedName>
    <definedName name="P.C.C1.3.6.MB">#REF!</definedName>
    <definedName name="P.C.C1.8.16_MB" localSheetId="3">#REF!</definedName>
    <definedName name="P.C.C1.8.16_MB">#REF!</definedName>
    <definedName name="p0" localSheetId="3">#REF!</definedName>
    <definedName name="p0">#REF!</definedName>
    <definedName name="p10.3" localSheetId="3">#REF!</definedName>
    <definedName name="p10.3">#REF!</definedName>
    <definedName name="p11.3" localSheetId="3">#REF!</definedName>
    <definedName name="p11.3">#REF!</definedName>
    <definedName name="p12.3" localSheetId="3">#REF!</definedName>
    <definedName name="p12.3">#REF!</definedName>
    <definedName name="p13.3" localSheetId="3">#REF!</definedName>
    <definedName name="p13.3">#REF!</definedName>
    <definedName name="p14.3" localSheetId="3">#REF!</definedName>
    <definedName name="p14.3">#REF!</definedName>
    <definedName name="p15.3" localSheetId="3">#REF!</definedName>
    <definedName name="p15.3">#REF!</definedName>
    <definedName name="p16.3" localSheetId="3">#REF!</definedName>
    <definedName name="p16.3">#REF!</definedName>
    <definedName name="p17.3" localSheetId="3">#REF!</definedName>
    <definedName name="p17.3">#REF!</definedName>
    <definedName name="p18.3" localSheetId="3">#REF!</definedName>
    <definedName name="p18.3">#REF!</definedName>
    <definedName name="p19.3" localSheetId="3">#REF!</definedName>
    <definedName name="p19.3">#REF!</definedName>
    <definedName name="p20.3" localSheetId="3">#REF!</definedName>
    <definedName name="p20.3">#REF!</definedName>
    <definedName name="p3.3" localSheetId="3">#REF!</definedName>
    <definedName name="p3.3">#REF!</definedName>
    <definedName name="p4.3" localSheetId="3">#REF!</definedName>
    <definedName name="p4.3">#REF!</definedName>
    <definedName name="p5.3" localSheetId="3">#REF!</definedName>
    <definedName name="p5.3">#REF!</definedName>
    <definedName name="p6.3" localSheetId="3">#REF!</definedName>
    <definedName name="p6.3">#REF!</definedName>
    <definedName name="p7.3" localSheetId="3">#REF!</definedName>
    <definedName name="p7.3">#REF!</definedName>
    <definedName name="p8.3" localSheetId="3">#REF!</definedName>
    <definedName name="p8.3">#REF!</definedName>
    <definedName name="p9.3" localSheetId="3">#REF!</definedName>
    <definedName name="p9.3">#REF!</definedName>
    <definedName name="PAINT" localSheetId="3">'[1]Shoring and Strutting'!#REF!</definedName>
    <definedName name="PAINT">'[1]Shoring and Strutting'!#REF!</definedName>
    <definedName name="PAINTI" localSheetId="3">'[1]Shoring and Strutting'!#REF!</definedName>
    <definedName name="PAINTI">'[1]Shoring and Strutting'!#REF!</definedName>
    <definedName name="PAINTII" localSheetId="3">'[1]Shoring and Strutting'!#REF!</definedName>
    <definedName name="PAINTII">'[1]Shoring and Strutting'!#REF!</definedName>
    <definedName name="pcc1481.5bgl">[6]rate!$N$14</definedName>
    <definedName name="pcc1484.5bgl" localSheetId="3">#REF!</definedName>
    <definedName name="pcc1484.5bgl">#REF!</definedName>
    <definedName name="PIPE_CONNECTION_MATERIALS" localSheetId="3">#REF!</definedName>
    <definedName name="PIPE_CONNECTION_MATERIALS">#REF!</definedName>
    <definedName name="Pipeline_diagram" localSheetId="3">#REF!</definedName>
    <definedName name="Pipeline_diagram">#REF!</definedName>
    <definedName name="PLAFITWC" localSheetId="3">'[1]Shoring and Strutting'!#REF!</definedName>
    <definedName name="PLAFITWC">'[1]Shoring and Strutting'!#REF!</definedName>
    <definedName name="PLAFITWD" localSheetId="3">'[1]Shoring and Strutting'!#REF!</definedName>
    <definedName name="PLAFITWD">'[1]Shoring and Strutting'!#REF!</definedName>
    <definedName name="Plast_1.3_W.P.C" localSheetId="3">#REF!</definedName>
    <definedName name="Plast_1.3_W.P.C">#REF!</definedName>
    <definedName name="Plast_1.5_12mm" localSheetId="3">#REF!</definedName>
    <definedName name="Plast_1.5_12mm">#REF!</definedName>
    <definedName name="Plast_1.5_20mm" localSheetId="3">#REF!</definedName>
    <definedName name="Plast_1.5_20mm">#REF!</definedName>
    <definedName name="Plast_Dummy" localSheetId="3">#REF!</definedName>
    <definedName name="Plast_Dummy">#REF!</definedName>
    <definedName name="Plast_Roof" localSheetId="3">#REF!</definedName>
    <definedName name="Plast_Roof">#REF!</definedName>
    <definedName name="Plastic_Emulsion" localSheetId="3">#REF!</definedName>
    <definedName name="Plastic_Emulsion">#REF!</definedName>
    <definedName name="PLATHD" localSheetId="3">'[1]Shoring and Strutting'!#REF!</definedName>
    <definedName name="PLATHD">'[1]Shoring and Strutting'!#REF!</definedName>
    <definedName name="PLATHTWC" localSheetId="3">'[1]Shoring and Strutting'!#REF!</definedName>
    <definedName name="PLATHTWC">'[1]Shoring and Strutting'!#REF!</definedName>
    <definedName name="PLATHTY" localSheetId="3">'[1]Shoring and Strutting'!#REF!</definedName>
    <definedName name="PLATHTY">'[1]Shoring and Strutting'!#REF!</definedName>
    <definedName name="PLATHTYC" localSheetId="3">'[1]Shoring and Strutting'!#REF!</definedName>
    <definedName name="PLATHTYC">'[1]Shoring and Strutting'!#REF!</definedName>
    <definedName name="PLATHTYD" localSheetId="3">'[1]Shoring and Strutting'!#REF!</definedName>
    <definedName name="PLATHTYD">'[1]Shoring and Strutting'!#REF!</definedName>
    <definedName name="PLUMBI" localSheetId="3">'[1]Shoring and Strutting'!#REF!</definedName>
    <definedName name="PLUMBI">'[1]Shoring and Strutting'!#REF!</definedName>
    <definedName name="PLUMBII" localSheetId="3">'[1]Shoring and Strutting'!#REF!</definedName>
    <definedName name="PLUMBII">'[1]Shoring and Strutting'!#REF!</definedName>
    <definedName name="POLES" localSheetId="3">'[1]Shoring and Strutting'!#REF!</definedName>
    <definedName name="POLES">'[1]Shoring and Strutting'!#REF!</definedName>
    <definedName name="PressedTile" localSheetId="3">#REF!</definedName>
    <definedName name="PressedTile">#REF!</definedName>
    <definedName name="_xlnm.Print_Area" localSheetId="3">'239'!$A$1:$I$235</definedName>
    <definedName name="_xlnm.Print_Area" localSheetId="1">'BillofQty '!$A$1:$N$22</definedName>
    <definedName name="_xlnm.Print_Area">#REF!</definedName>
    <definedName name="PRINT_AREA_MI" localSheetId="3">#REF!</definedName>
    <definedName name="PRINT_AREA_MI">#REF!</definedName>
    <definedName name="_xlnm.Print_Titles" localSheetId="3">'239'!$3:$4</definedName>
    <definedName name="proom" localSheetId="3">#REF!</definedName>
    <definedName name="proom">#REF!</definedName>
    <definedName name="proom5x4" localSheetId="3">#REF!</definedName>
    <definedName name="proom5x4">#REF!</definedName>
    <definedName name="PROPS" localSheetId="3">'[1]Shoring and Strutting'!#REF!</definedName>
    <definedName name="PROPS">'[1]Shoring and Strutting'!#REF!</definedName>
    <definedName name="PVCFOC" localSheetId="3">'[1]Shoring and Strutting'!#REF!</definedName>
    <definedName name="PVCFOC">'[1]Shoring and Strutting'!#REF!</definedName>
    <definedName name="PVCFOD" localSheetId="3">'[1]Shoring and Strutting'!#REF!</definedName>
    <definedName name="PVCFOD">'[1]Shoring and Strutting'!#REF!</definedName>
    <definedName name="PVCSIC" localSheetId="3">'[1]Shoring and Strutting'!#REF!</definedName>
    <definedName name="PVCSIC">'[1]Shoring and Strutting'!#REF!</definedName>
    <definedName name="PVCSID" localSheetId="3">'[1]Shoring and Strutting'!#REF!</definedName>
    <definedName name="PVCSID">'[1]Shoring and Strutting'!#REF!</definedName>
    <definedName name="PVCTHC" localSheetId="3">'[1]Shoring and Strutting'!#REF!</definedName>
    <definedName name="PVCTHC">'[1]Shoring and Strutting'!#REF!</definedName>
    <definedName name="PVCTHD" localSheetId="3">'[1]Shoring and Strutting'!#REF!</definedName>
    <definedName name="PVCTHD">'[1]Shoring and Strutting'!#REF!</definedName>
    <definedName name="qw" localSheetId="3">#REF!</definedName>
    <definedName name="qw" localSheetId="1">#REF!</definedName>
    <definedName name="qw" localSheetId="0">#REF!</definedName>
    <definedName name="qw">#REF!</definedName>
    <definedName name="R.R_1.3" localSheetId="3">#REF!</definedName>
    <definedName name="R.R_1.3">#REF!</definedName>
    <definedName name="R.R_1.5" localSheetId="3">#REF!</definedName>
    <definedName name="R.R_1.5">#REF!</definedName>
    <definedName name="R.R_1.6" localSheetId="3">#REF!</definedName>
    <definedName name="R.R_1.6">#REF!</definedName>
    <definedName name="r0" localSheetId="3">#REF!</definedName>
    <definedName name="r0">#REF!</definedName>
    <definedName name="r10.3" localSheetId="3">#REF!</definedName>
    <definedName name="r10.3">#REF!</definedName>
    <definedName name="r11.3" localSheetId="3">#REF!</definedName>
    <definedName name="r11.3">#REF!</definedName>
    <definedName name="r12.3" localSheetId="3">#REF!</definedName>
    <definedName name="r12.3">#REF!</definedName>
    <definedName name="r13.3" localSheetId="3">#REF!</definedName>
    <definedName name="r13.3">#REF!</definedName>
    <definedName name="r14.3" localSheetId="3">#REF!</definedName>
    <definedName name="r14.3">#REF!</definedName>
    <definedName name="r15.3" localSheetId="3">#REF!</definedName>
    <definedName name="r15.3">#REF!</definedName>
    <definedName name="r16.3" localSheetId="3">#REF!</definedName>
    <definedName name="r16.3">#REF!</definedName>
    <definedName name="r17.3" localSheetId="3">#REF!</definedName>
    <definedName name="r17.3">#REF!</definedName>
    <definedName name="r18.3" localSheetId="3">#REF!</definedName>
    <definedName name="r18.3">#REF!</definedName>
    <definedName name="r19.3" localSheetId="3">#REF!</definedName>
    <definedName name="r19.3">#REF!</definedName>
    <definedName name="r20.3" localSheetId="3">#REF!</definedName>
    <definedName name="r20.3">#REF!</definedName>
    <definedName name="r3.3" localSheetId="3">#REF!</definedName>
    <definedName name="r3.3">#REF!</definedName>
    <definedName name="r4.3" localSheetId="3">#REF!</definedName>
    <definedName name="r4.3">#REF!</definedName>
    <definedName name="r5.3" localSheetId="3">#REF!</definedName>
    <definedName name="r5.3">#REF!</definedName>
    <definedName name="r6.3" localSheetId="3">#REF!</definedName>
    <definedName name="r6.3">#REF!</definedName>
    <definedName name="r7.3" localSheetId="3">#REF!</definedName>
    <definedName name="r7.3">#REF!</definedName>
    <definedName name="r8.3" localSheetId="3">#REF!</definedName>
    <definedName name="r8.3">#REF!</definedName>
    <definedName name="r9.3" localSheetId="3">#REF!</definedName>
    <definedName name="r9.3">#REF!</definedName>
    <definedName name="RCC.1.1.2_MB" localSheetId="3">#REF!</definedName>
    <definedName name="RCC.1.1.2_MB">#REF!</definedName>
    <definedName name="RCC.1.1.5.3_MB" localSheetId="3">#REF!</definedName>
    <definedName name="RCC.1.1.5.3_MB">#REF!</definedName>
    <definedName name="RCC.1.2.4_MB" localSheetId="3">#REF!</definedName>
    <definedName name="RCC.1.2.4_MB">#REF!</definedName>
    <definedName name="REDOXIDE" localSheetId="3">#REF!</definedName>
    <definedName name="REDOXIDE">#REF!</definedName>
    <definedName name="refill" localSheetId="3">#REF!</definedName>
    <definedName name="refill">#REF!</definedName>
    <definedName name="REFT" localSheetId="3">'[1]Shoring and Strutting'!#REF!</definedName>
    <definedName name="REFT">'[1]Shoring and Strutting'!#REF!</definedName>
    <definedName name="REFTC" localSheetId="3">'[1]Shoring and Strutting'!#REF!</definedName>
    <definedName name="REFTC">'[1]Shoring and Strutting'!#REF!</definedName>
    <definedName name="REFTD" localSheetId="3">'[1]Shoring and Strutting'!#REF!</definedName>
    <definedName name="REFTD">'[1]Shoring and Strutting'!#REF!</definedName>
    <definedName name="REINFORCE" localSheetId="3">#REF!</definedName>
    <definedName name="REINFORCE">#REF!</definedName>
    <definedName name="RMHHA" localSheetId="3">'[1]Shoring and Strutting'!#REF!</definedName>
    <definedName name="RMHHA">'[1]Shoring and Strutting'!#REF!</definedName>
    <definedName name="RMHON" localSheetId="3">'[1]Shoring and Strutting'!#REF!</definedName>
    <definedName name="RMHON">'[1]Shoring and Strutting'!#REF!</definedName>
    <definedName name="RMHTH" localSheetId="3">'[1]Shoring and Strutting'!#REF!</definedName>
    <definedName name="RMHTH">'[1]Shoring and Strutting'!#REF!</definedName>
    <definedName name="RMHTW" localSheetId="3">'[1]Shoring and Strutting'!#REF!</definedName>
    <definedName name="RMHTW">'[1]Shoring and Strutting'!#REF!</definedName>
    <definedName name="rr" localSheetId="3">#REF!</definedName>
    <definedName name="rr">#REF!</definedName>
    <definedName name="RST" localSheetId="3">'[1]Shoring and Strutting'!#REF!</definedName>
    <definedName name="RST">'[1]Shoring and Strutting'!#REF!</definedName>
    <definedName name="s0" localSheetId="3">#REF!</definedName>
    <definedName name="s0">#REF!</definedName>
    <definedName name="s10.3" localSheetId="3">#REF!</definedName>
    <definedName name="s10.3">#REF!</definedName>
    <definedName name="s11.3" localSheetId="3">#REF!</definedName>
    <definedName name="s11.3">#REF!</definedName>
    <definedName name="s12.3" localSheetId="3">#REF!</definedName>
    <definedName name="s12.3">#REF!</definedName>
    <definedName name="s13.3" localSheetId="3">#REF!</definedName>
    <definedName name="s13.3">#REF!</definedName>
    <definedName name="s14.3" localSheetId="3">#REF!</definedName>
    <definedName name="s14.3">#REF!</definedName>
    <definedName name="s15.3" localSheetId="3">#REF!</definedName>
    <definedName name="s15.3">#REF!</definedName>
    <definedName name="s16.3" localSheetId="3">#REF!</definedName>
    <definedName name="s16.3">#REF!</definedName>
    <definedName name="s17.3" localSheetId="3">#REF!</definedName>
    <definedName name="s17.3">#REF!</definedName>
    <definedName name="s18.3" localSheetId="3">#REF!</definedName>
    <definedName name="s18.3">#REF!</definedName>
    <definedName name="s19.3" localSheetId="3">#REF!</definedName>
    <definedName name="s19.3">#REF!</definedName>
    <definedName name="s20.3" localSheetId="3">#REF!</definedName>
    <definedName name="s20.3">#REF!</definedName>
    <definedName name="s3.3" localSheetId="3">#REF!</definedName>
    <definedName name="s3.3">#REF!</definedName>
    <definedName name="s4.3" localSheetId="3">#REF!</definedName>
    <definedName name="s4.3">#REF!</definedName>
    <definedName name="s5.3" localSheetId="3">#REF!</definedName>
    <definedName name="s5.3">#REF!</definedName>
    <definedName name="s6.3" localSheetId="3">#REF!</definedName>
    <definedName name="s6.3">#REF!</definedName>
    <definedName name="s7.3" localSheetId="3">#REF!</definedName>
    <definedName name="s7.3">#REF!</definedName>
    <definedName name="s8.3" localSheetId="3">#REF!</definedName>
    <definedName name="s8.3">#REF!</definedName>
    <definedName name="s9.3" localSheetId="3">#REF!</definedName>
    <definedName name="s9.3">#REF!</definedName>
    <definedName name="SAND_FILL" localSheetId="3">#REF!</definedName>
    <definedName name="SAND_FILL">#REF!</definedName>
    <definedName name="sandfill" localSheetId="3">#REF!</definedName>
    <definedName name="sandfill">#REF!</definedName>
    <definedName name="SANDFL" localSheetId="3">'[1]Shoring and Strutting'!#REF!</definedName>
    <definedName name="SANDFL">'[1]Shoring and Strutting'!#REF!</definedName>
    <definedName name="SANDMR" localSheetId="3">'[1]Shoring and Strutting'!#REF!</definedName>
    <definedName name="SANDMR">'[1]Shoring and Strutting'!#REF!</definedName>
    <definedName name="SCAF" localSheetId="3">'[1]Shoring and Strutting'!#REF!</definedName>
    <definedName name="SCAF">'[1]Shoring and Strutting'!#REF!</definedName>
    <definedName name="SCOVC" localSheetId="3">'[1]Shoring and Strutting'!#REF!</definedName>
    <definedName name="SCOVC">'[1]Shoring and Strutting'!#REF!</definedName>
    <definedName name="sencount" hidden="1">1</definedName>
    <definedName name="SILVER" localSheetId="3">'[1]Shoring and Strutting'!#REF!</definedName>
    <definedName name="SILVER">'[1]Shoring and Strutting'!#REF!</definedName>
    <definedName name="ss" localSheetId="3">#REF!</definedName>
    <definedName name="ss">#REF!</definedName>
    <definedName name="ssss" localSheetId="3">#REF!</definedName>
    <definedName name="ssss">#REF!</definedName>
    <definedName name="sssss" localSheetId="3">#REF!</definedName>
    <definedName name="sssss">#REF!</definedName>
    <definedName name="STEEL" localSheetId="3">'[1]Shoring and Strutting'!#REF!</definedName>
    <definedName name="STEEL">'[1]Shoring and Strutting'!#REF!</definedName>
    <definedName name="Stucco" localSheetId="3">#REF!</definedName>
    <definedName name="Stucco">#REF!</definedName>
    <definedName name="sump" localSheetId="3">#REF!</definedName>
    <definedName name="sump" localSheetId="1">#REF!</definedName>
    <definedName name="sump" localSheetId="0">#REF!</definedName>
    <definedName name="sump">#REF!</definedName>
    <definedName name="surge" localSheetId="3">#REF!</definedName>
    <definedName name="surge">#REF!</definedName>
    <definedName name="SVC" localSheetId="3">'[1]Shoring and Strutting'!#REF!</definedName>
    <definedName name="SVC">'[1]Shoring and Strutting'!#REF!</definedName>
    <definedName name="SVCEI" localSheetId="3">'[1]Shoring and Strutting'!#REF!</definedName>
    <definedName name="SVCEI">'[1]Shoring and Strutting'!#REF!</definedName>
    <definedName name="SVCFO" localSheetId="3">'[1]Shoring and Strutting'!#REF!</definedName>
    <definedName name="SVCFO">'[1]Shoring and Strutting'!#REF!</definedName>
    <definedName name="SVCSI" localSheetId="3">'[1]Shoring and Strutting'!#REF!</definedName>
    <definedName name="SVCSI">'[1]Shoring and Strutting'!#REF!</definedName>
    <definedName name="SVCTH" localSheetId="3">'[1]Shoring and Strutting'!#REF!</definedName>
    <definedName name="SVCTH">'[1]Shoring and Strutting'!#REF!</definedName>
    <definedName name="SW10LC" localSheetId="3">'[1]Shoring and Strutting'!#REF!</definedName>
    <definedName name="SW10LC">'[1]Shoring and Strutting'!#REF!</definedName>
    <definedName name="SW12C" localSheetId="3">'[1]Shoring and Strutting'!#REF!</definedName>
    <definedName name="SW12C">'[1]Shoring and Strutting'!#REF!</definedName>
    <definedName name="SW12LC" localSheetId="3">'[1]Shoring and Strutting'!#REF!</definedName>
    <definedName name="SW12LC">'[1]Shoring and Strutting'!#REF!</definedName>
    <definedName name="sw15c" localSheetId="3">'[1]Shoring and Strutting'!#REF!</definedName>
    <definedName name="sw15c">'[1]Shoring and Strutting'!#REF!</definedName>
    <definedName name="SW15LC" localSheetId="3">'[1]Shoring and Strutting'!#REF!</definedName>
    <definedName name="SW15LC">'[1]Shoring and Strutting'!#REF!</definedName>
    <definedName name="SW8C" localSheetId="3">'[1]Shoring and Strutting'!#REF!</definedName>
    <definedName name="SW8C">'[1]Shoring and Strutting'!#REF!</definedName>
    <definedName name="SW8LC" localSheetId="3">'[1]Shoring and Strutting'!#REF!</definedName>
    <definedName name="SW8LC">'[1]Shoring and Strutting'!#REF!</definedName>
    <definedName name="SWTWD" localSheetId="3">'[1]Shoring and Strutting'!#REF!</definedName>
    <definedName name="SWTWD">'[1]Shoring and Strutting'!#REF!</definedName>
    <definedName name="SWTWHA" localSheetId="3">'[1]Shoring and Strutting'!#REF!</definedName>
    <definedName name="SWTWHA">'[1]Shoring and Strutting'!#REF!</definedName>
    <definedName name="SWTWTH" localSheetId="3">'[1]Shoring and Strutting'!#REF!</definedName>
    <definedName name="SWTWTH">'[1]Shoring and Strutting'!#REF!</definedName>
    <definedName name="SWTWTW" localSheetId="3">'[1]Shoring and Strutting'!#REF!</definedName>
    <definedName name="SWTWTW">'[1]Shoring and Strutting'!#REF!</definedName>
    <definedName name="TABLE3">[7]Calc1!$B$63:$G$97</definedName>
    <definedName name="TABLE4">[7]Calc1!$C$103:$E$139</definedName>
    <definedName name="tabu" localSheetId="3">#REF!</definedName>
    <definedName name="tabu">#REF!</definedName>
    <definedName name="TEE_TAPER_WT" localSheetId="3">#REF!</definedName>
    <definedName name="TEE_TAPER_WT">#REF!</definedName>
    <definedName name="test" localSheetId="3">#REF!</definedName>
    <definedName name="test" localSheetId="1">#REF!</definedName>
    <definedName name="test" localSheetId="0">#REF!</definedName>
    <definedName name="test">#REF!</definedName>
    <definedName name="test1" localSheetId="3">#REF!</definedName>
    <definedName name="test1">#REF!</definedName>
    <definedName name="TIMBR" localSheetId="3">'[1]Shoring and Strutting'!#REF!</definedName>
    <definedName name="TIMBR">'[1]Shoring and Strutting'!#REF!</definedName>
    <definedName name="TMBJST" localSheetId="3">'[1]Shoring and Strutting'!#REF!</definedName>
    <definedName name="TMBJST">'[1]Shoring and Strutting'!#REF!</definedName>
    <definedName name="TMBPLA" localSheetId="3">'[1]Shoring and Strutting'!#REF!</definedName>
    <definedName name="TMBPLA">'[1]Shoring and Strutting'!#REF!</definedName>
    <definedName name="TMBSCA" localSheetId="3">'[1]Shoring and Strutting'!#REF!</definedName>
    <definedName name="TMBSCA">'[1]Shoring and Strutting'!#REF!</definedName>
    <definedName name="Udangudi" localSheetId="3">#REF!</definedName>
    <definedName name="Udangudi">#REF!</definedName>
    <definedName name="udangudi2" localSheetId="3">#REF!</definedName>
    <definedName name="udangudi2">#REF!</definedName>
    <definedName name="unit" localSheetId="3">#REF!</definedName>
    <definedName name="unit" localSheetId="1">#REF!</definedName>
    <definedName name="unit" localSheetId="0">#REF!</definedName>
    <definedName name="unit">#REF!</definedName>
    <definedName name="unit1" localSheetId="3">#REF!</definedName>
    <definedName name="unit1">#REF!</definedName>
    <definedName name="VALVES_STATEMENT" localSheetId="3">#REF!</definedName>
    <definedName name="VALVES_STATEMENT">#REF!</definedName>
    <definedName name="Varnish" localSheetId="3">#REF!</definedName>
    <definedName name="Varnish">#REF!</definedName>
    <definedName name="VERT_CON_DETAIL" localSheetId="3">#REF!</definedName>
    <definedName name="VERT_CON_DETAIL">#REF!</definedName>
    <definedName name="VS" localSheetId="3">'[1]Shoring and Strutting'!#REF!</definedName>
    <definedName name="VS">'[1]Shoring and Strutting'!#REF!</definedName>
    <definedName name="Weath.Course" localSheetId="3">#REF!</definedName>
    <definedName name="Weath.Course">#REF!</definedName>
    <definedName name="White_Wash" localSheetId="3">#REF!</definedName>
    <definedName name="White_Wash">#REF!</definedName>
    <definedName name="Win_Grill" localSheetId="3">#REF!</definedName>
    <definedName name="Win_Grill">#REF!</definedName>
    <definedName name="Win_M.S_RODl" localSheetId="3">#REF!</definedName>
    <definedName name="Win_M.S_RODl">#REF!</definedName>
    <definedName name="WIRE" localSheetId="3">'[1]Shoring and Strutting'!#REF!</definedName>
    <definedName name="WIRE">'[1]Shoring and Strutting'!#REF!</definedName>
    <definedName name="Wood_Paint" localSheetId="3">#REF!</definedName>
    <definedName name="Wood_Paint">#REF!</definedName>
    <definedName name="WT" localSheetId="3">#REF!</definedName>
    <definedName name="WT">#REF!</definedName>
    <definedName name="x" localSheetId="3">#REF!</definedName>
    <definedName name="x">#REF!</definedName>
    <definedName name="xxx" localSheetId="3">#REF!</definedName>
    <definedName name="xxx" localSheetId="1">#REF!</definedName>
    <definedName name="xxx">#REF!</definedName>
    <definedName name="xxxx" localSheetId="3">#REF!</definedName>
    <definedName name="xxxx">#REF!</definedName>
    <definedName name="yy" localSheetId="3">#REF!</definedName>
    <definedName name="yy">#REF!</definedName>
    <definedName name="yyyyyy" localSheetId="3">#REF!</definedName>
    <definedName name="yyyyyy">#REF!</definedName>
    <definedName name="zzz" localSheetId="3">#REF!</definedName>
    <definedName name="zzz">#REF!</definedName>
  </definedNames>
  <calcPr calcId="12451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 i="6"/>
  <c r="I148"/>
  <c r="I105"/>
  <c r="I104"/>
  <c r="I103"/>
  <c r="I102"/>
  <c r="I100"/>
  <c r="I99"/>
  <c r="I98"/>
  <c r="I97"/>
  <c r="I96"/>
  <c r="I94" l="1"/>
  <c r="C81"/>
  <c r="I190"/>
  <c r="I191"/>
  <c r="I189"/>
  <c r="I188"/>
  <c r="I187"/>
  <c r="I186"/>
  <c r="I125" l="1"/>
  <c r="I216"/>
  <c r="I215"/>
  <c r="I214"/>
  <c r="I213"/>
  <c r="I212"/>
  <c r="I211"/>
  <c r="I210"/>
  <c r="I209"/>
  <c r="I208"/>
  <c r="I207"/>
  <c r="I181"/>
  <c r="I180"/>
  <c r="I179"/>
  <c r="I178"/>
  <c r="I175"/>
  <c r="I173"/>
  <c r="I170"/>
  <c r="I166"/>
  <c r="I164"/>
  <c r="I161"/>
  <c r="I234"/>
  <c r="I233"/>
  <c r="I232"/>
  <c r="I231"/>
  <c r="I230"/>
  <c r="I229"/>
  <c r="I228"/>
  <c r="I227"/>
  <c r="I226"/>
  <c r="I225"/>
  <c r="I224"/>
  <c r="I223"/>
  <c r="I222"/>
  <c r="I221"/>
  <c r="I220"/>
  <c r="I219"/>
  <c r="I218"/>
  <c r="I217"/>
  <c r="I206"/>
  <c r="I205"/>
  <c r="I204"/>
  <c r="I203"/>
  <c r="I202"/>
  <c r="I201"/>
  <c r="I200"/>
  <c r="I199"/>
  <c r="I198"/>
  <c r="I197"/>
  <c r="I196"/>
  <c r="I195"/>
  <c r="I194"/>
  <c r="I193"/>
  <c r="I192"/>
  <c r="I185"/>
  <c r="I184"/>
  <c r="I183"/>
  <c r="I182"/>
  <c r="I177"/>
  <c r="I176"/>
  <c r="I174"/>
  <c r="I172"/>
  <c r="I171"/>
  <c r="I169"/>
  <c r="I168"/>
  <c r="I167"/>
  <c r="I165"/>
  <c r="I163"/>
  <c r="I162"/>
  <c r="I160"/>
  <c r="I159"/>
  <c r="I158"/>
  <c r="I157" l="1"/>
  <c r="I156"/>
  <c r="I155"/>
  <c r="I154"/>
  <c r="I153"/>
  <c r="I152"/>
  <c r="I151"/>
  <c r="I150"/>
  <c r="I149"/>
  <c r="I147"/>
  <c r="I146"/>
  <c r="I145"/>
  <c r="I144"/>
  <c r="I143"/>
  <c r="I142"/>
  <c r="I141"/>
  <c r="I137"/>
  <c r="I136"/>
  <c r="I135"/>
  <c r="I134"/>
  <c r="I133"/>
  <c r="I132"/>
  <c r="I131"/>
  <c r="I126"/>
  <c r="I124"/>
  <c r="I123"/>
  <c r="I122"/>
  <c r="I121"/>
  <c r="I120"/>
  <c r="I119"/>
  <c r="I115"/>
  <c r="I116"/>
  <c r="C87" l="1"/>
  <c r="I87" s="1"/>
  <c r="C85"/>
  <c r="I85" s="1"/>
  <c r="I79"/>
  <c r="I80"/>
  <c r="I81"/>
  <c r="I82"/>
  <c r="I83"/>
  <c r="I84"/>
  <c r="I86"/>
  <c r="I88"/>
  <c r="I89"/>
  <c r="I90"/>
  <c r="I91"/>
  <c r="I92"/>
  <c r="I93"/>
  <c r="I95"/>
  <c r="I101"/>
  <c r="I106"/>
  <c r="I107"/>
  <c r="I108"/>
  <c r="I76" l="1"/>
  <c r="I77"/>
  <c r="I68"/>
  <c r="I69"/>
  <c r="I60"/>
  <c r="I61"/>
  <c r="I50"/>
  <c r="I48"/>
  <c r="I43"/>
  <c r="I38"/>
  <c r="I51"/>
  <c r="I49"/>
  <c r="I47"/>
  <c r="I46"/>
  <c r="I45"/>
  <c r="I44"/>
  <c r="I42"/>
  <c r="I41"/>
  <c r="I40"/>
  <c r="I39"/>
  <c r="I37"/>
  <c r="I36"/>
  <c r="I35"/>
  <c r="I33" l="1"/>
  <c r="I27"/>
  <c r="I28"/>
  <c r="I22"/>
  <c r="I23"/>
  <c r="I17"/>
  <c r="I18"/>
  <c r="I12"/>
  <c r="I13"/>
  <c r="I9"/>
  <c r="I31"/>
  <c r="I30"/>
  <c r="I5" l="1"/>
  <c r="I130" l="1"/>
  <c r="I73"/>
  <c r="I72"/>
  <c r="I75"/>
  <c r="I74"/>
  <c r="I65"/>
  <c r="I64"/>
  <c r="I67"/>
  <c r="I66"/>
  <c r="I56"/>
  <c r="I58"/>
  <c r="I57"/>
  <c r="I54"/>
  <c r="I6" l="1"/>
  <c r="I7"/>
  <c r="I10"/>
  <c r="I11"/>
  <c r="I14"/>
  <c r="I15"/>
  <c r="I16"/>
  <c r="I19"/>
  <c r="I20"/>
  <c r="I21"/>
  <c r="I24"/>
  <c r="I25"/>
  <c r="I26"/>
  <c r="I29"/>
  <c r="I32"/>
  <c r="I34"/>
  <c r="I52"/>
  <c r="I53"/>
  <c r="I55"/>
  <c r="I59"/>
  <c r="I62"/>
  <c r="I63"/>
  <c r="I70"/>
  <c r="J78" s="1"/>
  <c r="I71"/>
  <c r="I78"/>
  <c r="I109"/>
  <c r="I111"/>
  <c r="I112"/>
  <c r="I113"/>
  <c r="I114"/>
  <c r="I117"/>
  <c r="I118"/>
  <c r="I127"/>
  <c r="I128"/>
  <c r="I129"/>
  <c r="I138"/>
  <c r="I139"/>
  <c r="I140"/>
  <c r="B16"/>
  <c r="B21" s="1"/>
  <c r="B26" s="1"/>
  <c r="I8"/>
  <c r="I235" l="1"/>
  <c r="C5" i="2" s="1"/>
  <c r="C6" s="1"/>
</calcChain>
</file>

<file path=xl/sharedStrings.xml><?xml version="1.0" encoding="utf-8"?>
<sst xmlns="http://schemas.openxmlformats.org/spreadsheetml/2006/main" count="880" uniqueCount="317">
  <si>
    <t>Sl.No</t>
  </si>
  <si>
    <t>Description of work</t>
  </si>
  <si>
    <t xml:space="preserve">Quantity </t>
  </si>
  <si>
    <t>TNBP No. 
Other specification</t>
  </si>
  <si>
    <t>Unit</t>
  </si>
  <si>
    <t>Rate</t>
  </si>
  <si>
    <t>in figures</t>
  </si>
  <si>
    <t>in words</t>
  </si>
  <si>
    <t>a)</t>
  </si>
  <si>
    <t>i)</t>
  </si>
  <si>
    <t>For AC Pipes of various classes</t>
  </si>
  <si>
    <t>One Cubic metre</t>
  </si>
  <si>
    <t>ii)</t>
  </si>
  <si>
    <t>Kg</t>
  </si>
  <si>
    <t>One Kg</t>
  </si>
  <si>
    <t>iii)</t>
  </si>
  <si>
    <t>lit</t>
  </si>
  <si>
    <t>One litre</t>
  </si>
  <si>
    <t>iv)</t>
  </si>
  <si>
    <t>v)</t>
  </si>
  <si>
    <t>Hours</t>
  </si>
  <si>
    <t>One Hour</t>
  </si>
  <si>
    <t>vi)</t>
  </si>
  <si>
    <t>m3</t>
  </si>
  <si>
    <t>Each</t>
  </si>
  <si>
    <t>Hour</t>
  </si>
  <si>
    <t>For PVC Pipes of various classes</t>
  </si>
  <si>
    <t>m</t>
  </si>
  <si>
    <t>One metre</t>
  </si>
  <si>
    <t>Nos</t>
  </si>
  <si>
    <t>Removing following the burst Pipes from the pipe line and removal of slushy soil and baling out water and replacing the pipe line with sound pipe including jointing and cost of refilling the pipe line with water for retesting the pipe line etc complete (excluding cost of sound pipe and jointing materials and earth work) and as directed by the TWAD Board Officers</t>
  </si>
  <si>
    <t>d)</t>
  </si>
  <si>
    <t>e)</t>
  </si>
  <si>
    <t>KVAR</t>
  </si>
  <si>
    <t>a</t>
  </si>
  <si>
    <t>Description</t>
  </si>
  <si>
    <t>Special Specification</t>
  </si>
  <si>
    <t>b</t>
  </si>
  <si>
    <t>c</t>
  </si>
  <si>
    <t>h</t>
  </si>
  <si>
    <t>i</t>
  </si>
  <si>
    <t xml:space="preserve"> m3</t>
  </si>
  <si>
    <t>SS 20 B,23, 95 and  Special specifications</t>
  </si>
  <si>
    <t>SS 24, 95 and Special specifications</t>
  </si>
  <si>
    <t>BILL OF QUANTITIES</t>
  </si>
  <si>
    <t xml:space="preserve">General </t>
  </si>
  <si>
    <t xml:space="preserve">The Bill of Quantities shall contain items for the construction, installation, testing, commissioning and maintenance of the Works to be carried out by the Contractor </t>
  </si>
  <si>
    <t xml:space="preserve">The Bill of Quantities will be used to calculate the Contract Price.  The contractor shall be paid for the quantum of work done at the rate furnished for each item in the Bill of Quantities. </t>
  </si>
  <si>
    <t>Where there is a discrepancy between  the rates in words and figures,  the lesser of the two will only be taken into consideration.</t>
  </si>
  <si>
    <t>Where there is a discrepancy between the unit rate and line item total resulting from multiplying the unit rate by the quantity, the unit rate as quoted will govern.</t>
  </si>
  <si>
    <t>Where there is an  arithmetical discrepancy in the page total as well as grand total, the corrected total by the Employer will govern</t>
  </si>
  <si>
    <t>The rates furnished in the BOQ shall be for carrying out the work in conformity to the BIS, TNBP and Technical Specifications and other Terms and Conditions set out in the Bid Document</t>
  </si>
  <si>
    <t xml:space="preserve">All pages in the BOQ should  be signed without omission.  All corrections/over writing should be properly attested by the Bidder.  </t>
  </si>
  <si>
    <t xml:space="preserve">Change in the Quantities </t>
  </si>
  <si>
    <t xml:space="preserve">If the final quantity of the work done differs from the quantity in the Bill of Quantities for the particular item/items, the rates as in the agreement for the relevant items shall be paid. </t>
  </si>
  <si>
    <t>GST</t>
  </si>
  <si>
    <t>GST is applicable as per GO. 296, Finance(salaries) Dept. Dt. 09.10.2017, GOI, Ministry of finance – central tax (Rate) New Delhi, notification No. 11/2017/ Dt. 28.06.2017  and as amended from time to time.From every payment  made to the firm/ contractor, deduction at source towards GST shall be made for civil works contract as  per Government of India, Ministry of Finance/ Department  of Revenue, New Delhi Notification No. 20 / 2017 – Central Tax (Rate) / Dt.22.08.2017 subject to issue of  amendments from time to time.</t>
  </si>
  <si>
    <t xml:space="preserve">Name of Work : </t>
  </si>
  <si>
    <t>-----------------------------------------------------------------------------------------------------------------</t>
  </si>
  <si>
    <t xml:space="preserve"> Sl.No.    Description of     Quantity   Specifi   Unit                       Rate               Amount</t>
  </si>
  <si>
    <t xml:space="preserve">                Item of Work                      cation                   ---------------------------</t>
  </si>
  <si>
    <t xml:space="preserve">                                                                                                in                  in </t>
  </si>
  <si>
    <t xml:space="preserve">                                                                                            Figures         Words </t>
  </si>
  <si>
    <t xml:space="preserve"> -----------------------------------------------------------------------------------------------------------------</t>
  </si>
  <si>
    <t>TAMIL NADU WATER SUPPLY AND DRAINAGE   BOARD</t>
  </si>
  <si>
    <r>
      <t xml:space="preserve"> 1/1, SAMBAKULAM, MADURAI -625007                </t>
    </r>
    <r>
      <rPr>
        <b/>
        <sz val="12"/>
        <rFont val="Times New Roman"/>
        <family val="1"/>
      </rPr>
      <t xml:space="preserve">                                                           </t>
    </r>
  </si>
  <si>
    <t>Refilling with excavated soil (other than sand)complying with standard specification in layers of 15cm watered well rammed and consolidated after the pipes and specials are laid,jointed and tested etc. and removing and depositing the surplus earth at the place shown by the TWAD Board Officers</t>
  </si>
  <si>
    <t xml:space="preserve">Dewatering using 5HP diesel engine pumpset including Hire charges, cost of Diesel, Engine oil, pump operator, labour charges, conveyance of pumpset and fuel to site and back, loading, unloading and any other incidental charges etc., complete  and as directed by TWAD Bd. Officers </t>
  </si>
  <si>
    <t>Earth  work  excavation  and depositing  on  bank  in hard stiff clay, stiff black cotton soil, hard red earth, shales, murrams, ordinary gravel stoney earth mixed with small sized boulders etc., for leak rectification works for the following sizes of Pipes  and as directed by TWAD Bd. Officers</t>
  </si>
  <si>
    <t>Total</t>
  </si>
  <si>
    <t>TOTAL</t>
  </si>
  <si>
    <t xml:space="preserve">OFFICE OF THE CHIEF ENGINEER, </t>
  </si>
  <si>
    <t xml:space="preserve"> OPPOSITE TO MATTUTHAVANI BUS STAND,   </t>
  </si>
  <si>
    <t>BILL OF QUANTITES</t>
  </si>
  <si>
    <t>Amount in Rs.</t>
  </si>
  <si>
    <t>Schedule</t>
  </si>
  <si>
    <t>Schedule - A1</t>
  </si>
  <si>
    <t>Job</t>
  </si>
  <si>
    <t>Each job</t>
  </si>
  <si>
    <t>One job</t>
  </si>
  <si>
    <t>SS 10 and Special Specification</t>
  </si>
  <si>
    <t>ML</t>
  </si>
  <si>
    <t>One ML</t>
  </si>
  <si>
    <t>Supply and delivery of lead wool as per sample including loading, unloading and transportation charges etc. complete and as directed by TWAD Bd. Officers</t>
  </si>
  <si>
    <t>General Abstract</t>
  </si>
  <si>
    <t>Supply and delivery of Hard crete oil  including loading, unloading and transportation charges etc. complete and as directed by TWAD Bd. Officers</t>
  </si>
  <si>
    <t>Supply and delivery of cement including loading, unloading and transportation charges etc. complete and as directed by TWAD Bd. Officers</t>
  </si>
  <si>
    <t>Carrying out the following repair works occuring during the maintenance period in the Electrical, Mechanical and Elctro-mechanical items to bring back the scheme / components into normal running conditition as per standard  specification including all labour charges, cost of materials and all incidental charges within the stipulated time limit etc., complete as specified in Clause 2.2.6 of General conditions of Contract Part II  etc  as directed by TWAD Board officers</t>
  </si>
  <si>
    <t>Amount 
 in Rs.</t>
  </si>
  <si>
    <t>nos.</t>
  </si>
  <si>
    <t>A1</t>
  </si>
  <si>
    <t>50mm PVC  6 KSC</t>
  </si>
  <si>
    <t>63 mm PVC  6 KSC</t>
  </si>
  <si>
    <t>75mm PVC  6 KSC</t>
  </si>
  <si>
    <t>90mm PVC  6 KSC</t>
  </si>
  <si>
    <t>110mm PVC  6 KSC</t>
  </si>
  <si>
    <t>50mm PVC  Coupler Fabricated  6 KSC</t>
  </si>
  <si>
    <t>63 mm PVC  Coupler Fabricated  4 KSC</t>
  </si>
  <si>
    <t>75mm PVC  Coupler Fabricated  4 KSC</t>
  </si>
  <si>
    <t>90mm PVC  Coupler Fabricated  4 KSC</t>
  </si>
  <si>
    <t>110mm PVC  Coupler Fabricated  4 KSC</t>
  </si>
  <si>
    <t>Supply and delivery of following sizes of  PVC Specials conforming to IS specifications  inclusive of transportation charges anywhere in Tamilnadu  and as directed by TWAD Board officers.</t>
  </si>
  <si>
    <t>63 mm PVC  4 KSC</t>
  </si>
  <si>
    <t>75mm PVC  4 KSC</t>
  </si>
  <si>
    <t>90mm PVC  4 KSC</t>
  </si>
  <si>
    <t>110mm PVC  4 KSC</t>
  </si>
  <si>
    <t>Attending collar  Leaks  occurred in all the size, class  and material of pipes in all the pipelines of this CWSS for the following items round the clock as per the standard  specifications including earthwork excavation ,removal of slushy soil , labour charges, civil works, cost of materials, dewatering ,  genset, welding unit,and providing night lamps, barrigading arrangements, caution sign boards ,trafic diversion arrangements and all other  incidental charges, etc complete within the stipulated time limit as specified in Clause 2.2.5 of General conditions of Contract Part II.and as directed by TWAD Board officers</t>
  </si>
  <si>
    <r>
      <t xml:space="preserve">Attending burst  occurred in all the size, class  and material of pipes in all the pipelines of this CWSS for the following items </t>
    </r>
    <r>
      <rPr>
        <b/>
        <i/>
        <sz val="10"/>
        <rFont val="Verdana"/>
        <family val="2"/>
      </rPr>
      <t>with replacing the pipes</t>
    </r>
    <r>
      <rPr>
        <b/>
        <sz val="10"/>
        <rFont val="Verdana"/>
        <family val="2"/>
      </rPr>
      <t xml:space="preserve">  round the clock as per the standard  specifications including earthwork excavation ,removal of slushy soil , labour charges, civil works, cost of materials, dewatering ,  genset, welding unit,and providing night lamps, barrigading arrangements, caution sign boards ,trafic diversion arrangements and all other  incidental charges, etc complete within the stipulated time limit as specified in Clause 2.2.5 of General conditions of Contract Part II.and as directed by TWAD Board officers</t>
    </r>
  </si>
  <si>
    <t>2)</t>
  </si>
  <si>
    <t>250 mm AC of Various Classes</t>
  </si>
  <si>
    <t>140mm PVC  6 KSC</t>
  </si>
  <si>
    <t>For PSC Pipes of various classes</t>
  </si>
  <si>
    <t>2) b</t>
  </si>
  <si>
    <t>Attending Leaks  occurred in all the size, class  and material of pipes in all the pipelines of this CWSS  for the following items with SS Clampsets  round the clock as per the standard specifications including earthwork excavation, removal of slushy soi, labour charges, civil works, cost of materials, dewatering ,  and providing night lamps, barrigading arrangements, caution sign boards ,trafic diversion arrangements and all other  incidental charges, etc complete within the stipulated time limit as specified in Clause 2.2.5  of General conditions of Contract Part II.and as directed by TWAD Board officers.</t>
  </si>
  <si>
    <t>One cubic metre</t>
  </si>
  <si>
    <t>Supply and delivery of Leak Arresting Flexible MS Clamps of  Suitable width of the clamps to be decided by the engineer incharge at site depending on the nature of pipe crack.</t>
  </si>
  <si>
    <t>No</t>
  </si>
  <si>
    <t>Dewatering using 5HP diesel engine pumpset including Hire charges, cost of Diesel, Engine oil, pump operator, labour charges, conveyance of pumpset and fuel to site and back, loading, unloading and any other incidental charges etc., complete and as direced by the TWAD Board Officers.</t>
  </si>
  <si>
    <t>Refilling with excavated soil (other than sand)complying with standard specification in layers of 15cm watered well rammed and consolidated after the pipes and specials are laid,jointed and tested etc. and removing and depositing the surplus earth at the  at the place shown by the TWAD Board Officers</t>
  </si>
  <si>
    <t>600 mm PSC of Various Classes</t>
  </si>
  <si>
    <t>600mm MS clamp for PSC Pipe</t>
  </si>
  <si>
    <t>250mm AC class 15 pipe</t>
  </si>
  <si>
    <t>350 mm PSC of Various Classes</t>
  </si>
  <si>
    <t>500 mm PSC of Various Classes</t>
  </si>
  <si>
    <t>350mm MS clamp for PSC Pipe</t>
  </si>
  <si>
    <t>500mm MS clamp for PSC Pipe</t>
  </si>
  <si>
    <t>For 250mm AC class 15 pipe</t>
  </si>
  <si>
    <t>350mm PSC Pipe</t>
  </si>
  <si>
    <t>500mm  PSC Pipe</t>
  </si>
  <si>
    <t>600mm  PSC Pipe</t>
  </si>
  <si>
    <t>160mm PVC  6 KSC</t>
  </si>
  <si>
    <t>140mm PVC  4 KSC</t>
  </si>
  <si>
    <t>160mm PVC  4 KSC</t>
  </si>
  <si>
    <t>140mm PVC  Coupler Fabricated  4 KSC</t>
  </si>
  <si>
    <t>160mm PVC  Coupler Fabricated  4 KSC</t>
  </si>
  <si>
    <t xml:space="preserve">Earthwork excavation below water level in light or sandy soil for infiltration gallery,  syphon or connecting pipe line and connected works including shoring and strutting and charges for special tools and plants for bailing/ pumping etc., such asair compressor and helmet.
</t>
  </si>
  <si>
    <t>Lowering of D.I Pipes and specials in the trenches and laying to proper grade and alignment and as directed by the TWAD Officers</t>
  </si>
  <si>
    <t xml:space="preserve">Jointing C.I/ D.I double flanged pipes and specials with rubber insertion or any equivalent to the required specifications with M.S. bolts and nuts etc., complete including charges for special tools and plants such as air compressor and helmets and sheet piles. etc for below water level(including cost of
jointing materials)
</t>
  </si>
  <si>
    <t>200mm DI K7</t>
  </si>
  <si>
    <t>200mm DI 2.5 m Length</t>
  </si>
  <si>
    <t>ii</t>
  </si>
  <si>
    <t>Connection Main Pipe Leak work</t>
  </si>
  <si>
    <t xml:space="preserve">Attending Leak works in the Pumping main of 500mm MS Pipe </t>
  </si>
  <si>
    <t>Supply and delivery of 500mm MS Cut barrel at the site of work including at the site of work etc. complete as directed by TWAD Board Officers without inside lining and outside coating but with antirust painting</t>
  </si>
  <si>
    <t xml:space="preserve">Attending Leak works in the Pumping main of 600mm MS Pipe </t>
  </si>
  <si>
    <t>Attending burst  works in GI pipe</t>
  </si>
  <si>
    <t>Lowering of GI Pipes and specials in the trenches and laying to proper grade and alignment and as directed by the TWAD Officers</t>
  </si>
  <si>
    <t xml:space="preserve">Supply and deliery of PVC specials confirmation to IS   inclusive of transportation charges anywhere in Tamil nadu etc complete and as directed by TWAD Board officers
</t>
  </si>
  <si>
    <t>40 mm GI pipe</t>
  </si>
  <si>
    <t>50 mm GI pipe</t>
  </si>
  <si>
    <t>80 mm GI pipe</t>
  </si>
  <si>
    <t xml:space="preserve">Suppluy and delivery of DI D/F Pipes onfirmation to IS   inclusive of transportation charges anywhere in Tamil nadu etc complete and as directed by TWAD Board officers
</t>
  </si>
  <si>
    <t>vii)</t>
  </si>
  <si>
    <t>v</t>
  </si>
  <si>
    <t>vi</t>
  </si>
  <si>
    <t>viii</t>
  </si>
  <si>
    <t>ix</t>
  </si>
  <si>
    <t>x</t>
  </si>
  <si>
    <t>xi</t>
  </si>
  <si>
    <t>xii</t>
  </si>
  <si>
    <t>xiii</t>
  </si>
  <si>
    <t>xiv</t>
  </si>
  <si>
    <t>xv</t>
  </si>
  <si>
    <t>xvi</t>
  </si>
  <si>
    <t>Special specifications</t>
  </si>
  <si>
    <t>One Metre</t>
  </si>
  <si>
    <t>Supply and delivery of  following Range AMPS 3 Pole MCCB Switch ( Moulted case circuit breakers) to control EB supply from E.B Pole to Main Panel Board</t>
  </si>
  <si>
    <t xml:space="preserve">63 Amps 3 Pole MCCB Switch </t>
  </si>
  <si>
    <t>Supply and delivery Power capacitor for power factor improvement with oil filled with discharge resistance 3 phase 415/440V 50 HZ conforming to ISS:2834 with ISI marking</t>
  </si>
  <si>
    <t>Repairing/ reconditioning of  Sluice valve (for line valve/ for Scour valve) including all material, labour (Specify type of sluice valve and type of repair to be carried out)</t>
  </si>
  <si>
    <t>b)</t>
  </si>
  <si>
    <t>c)</t>
  </si>
  <si>
    <t xml:space="preserve">300 mm CI Sluice valve </t>
  </si>
  <si>
    <t xml:space="preserve">150 mm CI Sluice valve </t>
  </si>
  <si>
    <t xml:space="preserve">100 mm CI Sluice valve </t>
  </si>
  <si>
    <t xml:space="preserve">100 mm CI NRV valve </t>
  </si>
  <si>
    <t xml:space="preserve">500 mm CI Sluice valve </t>
  </si>
  <si>
    <t xml:space="preserve">Supply, delivery and fixing of following size of Gate valves in OHT's and Pumproom </t>
  </si>
  <si>
    <t>65 mm Gate valve</t>
  </si>
  <si>
    <t>50 mm Gate valve</t>
  </si>
  <si>
    <t>40 mm Gate valve</t>
  </si>
  <si>
    <t>Removal of sediments and depositions of sludge, silt particles inside the sump at various capacities by engaging required labours and diesel pumpsets and cleaning the sidewall and bottom of sump using wirebrushes, brooms, collecting, lifting of the deposited silt particles outside the sump, washing side wall and floor slab using bleaching powdre etc complete and as directed by TWAD Board officers</t>
  </si>
  <si>
    <t>Attending Cable fault for Infiltration Well  and Head works Pump room.</t>
  </si>
  <si>
    <t>3 core 95 Sq. mm aluminium cable</t>
  </si>
  <si>
    <t>3.5core 400 Sq. mm aluminium cable</t>
  </si>
  <si>
    <t>3 core 400 Sq. mm aluminium cable</t>
  </si>
  <si>
    <t>3 core 400Sq. mm aluminium cable</t>
  </si>
  <si>
    <t>Jonting  the 1.1KV grade PVC Insulated Steel armoured aluminum cable as per I E Rules including Jointing materials etc complete directed by the TWAD Board officers</t>
  </si>
  <si>
    <t>Laying of 1.1 KV Grade PVC insulated steel Armoured aluminium cable as per I.E. rules  etc complete directed by the TWAD Board officers</t>
  </si>
  <si>
    <t>Supply, delivery of 1.1 KV Grade PVC insulated and steel Armoured aluminium cable  etc complete directed by the TWAD Board officers</t>
  </si>
  <si>
    <t>3 core 35 Sq. mm aluminium cable</t>
  </si>
  <si>
    <t>3 core 90 Sq. mm aluminium cable</t>
  </si>
  <si>
    <t>vii</t>
  </si>
  <si>
    <t>Desilting light or sandy soil or silt from infiltration wells below water level including the charges for special tools and plants and air compressor etc.complete and as directed by the TWAD Board Officers.- 16 nos.</t>
  </si>
  <si>
    <t>Rewinding of motor and reconditioning of pump and repair works including ost of all materials, conveyance charges, labour charges for removing and re-erection of Submersible pumpsets for the following Booster stations for wayside sumps</t>
  </si>
  <si>
    <t>Rewinding of motor and reconditioning of pump and repair works including ost of all materials, conveyance charges, labour charges for removing and re-erection of HSC pumpsets for the following Booster stations for wayside sumps</t>
  </si>
  <si>
    <t>Rewinding of motor and reconditioning of Motor and repair works including ost of all materials, conveyance charges, labour charges for removing and re-erection of Vertical Turbine pumpsets for the following Booster stations for wayside sumps</t>
  </si>
  <si>
    <t>Repair and reconditioning works in  HSC centrifugal Pump  including cost of all material exluding  Bronze impeller ,conveyance ,labour charges for removing and re-erection of centrifugal HSC Pump</t>
  </si>
  <si>
    <t>Repair and reconditioning works in  Vertical Turbine pump  including cost of all material exluding  Bronze impeller ,conveyance ,labour charges for removing and re-erection of Vertical Turbine pump</t>
  </si>
  <si>
    <t xml:space="preserve">120 HP Vertical Turbine  Pump </t>
  </si>
  <si>
    <t>SUPPLY AND DELIVERY OF  OVER LOAD RELAY</t>
  </si>
  <si>
    <t xml:space="preserve">Supply and delivery of Directly operated Bimetallic Thermal overload relay Upto 5A-10A which operates in case of overload and also in case of under voltage with manual and auto reset mode </t>
  </si>
  <si>
    <t xml:space="preserve">Supply and delivery of Directly operated Bimetallic Thermal overload relay Upto 10A-20A which operates in case of overload and also in case of under voltage with manual and auto reset mode </t>
  </si>
  <si>
    <t xml:space="preserve">Supply and delivery of Directly operated Bimetallic Thermal overload relay Upto 20A-30A which operates in case of overload and also in case of under voltage with manual and auto reset mode </t>
  </si>
  <si>
    <t xml:space="preserve">Supply and delivery of Directly operated Bimetallic Thermal overload relay Upto 50A-75A which operates in case of overload and also in case of under voltage with manual and auto reset mode </t>
  </si>
  <si>
    <t xml:space="preserve">Supply and delivery of Directly operated Bimetallic Thermal overload relay Upto 75A-110A which operates in case of overload and also in case of under voltage with manual and auto reset mode </t>
  </si>
  <si>
    <t xml:space="preserve">Supply and delivery of Directly operated Bimetallic Thermal overload relay Upto 150A-200A which operates in case of overload and also in case of under voltage with manual and auto reset mode </t>
  </si>
  <si>
    <t xml:space="preserve">Supply and delivery of Directly operated Bimetallic Thermal overload relay Upto 200A-300A which operates in case of overload and also in case of under voltage with manual and auto reset mode </t>
  </si>
  <si>
    <t xml:space="preserve">Supply and delivery of 16 Amps\440V Electro magnetic Contactors Suitable for Starter in AC Three Phase rating Conforming to IS/IEC 60947-4-1 </t>
  </si>
  <si>
    <t xml:space="preserve">Supply and delivery of 18 Amps\440V Electro magnetic Contactors Suitable for Starter in AC Three Phase rating Conforming to IS/IEC 60947-4-1 </t>
  </si>
  <si>
    <t xml:space="preserve">Supply and delivery of 25 Amps\440V Electro magnetic Contactors Suitable for Starter in AC Three Phase rating Conforming to IS/IEC 60947-4-1 </t>
  </si>
  <si>
    <t xml:space="preserve">Supply and delivery of 32 Amps\440V Electro magnetic Contactors Suitable for Starter in AC Three Phase rating Conforming to IS/IEC 60947-4-1 </t>
  </si>
  <si>
    <t xml:space="preserve">Supply and delivery of 40 Amps\440V Electro magnetic Contactors Suitable for Starter in AC Three Phase rating Conforming to IS/IEC 60947-4-1 </t>
  </si>
  <si>
    <t xml:space="preserve">Supply and delivery of 70 Amps\440V Electro magnetic Contactors Suitable for Starter in AC Three Phase rating Conforming to IS/IEC 60947-4-1 </t>
  </si>
  <si>
    <t xml:space="preserve">Supply and delivery of 95 Amps\440V Electro magnetic Contactors Suitable for Starter in AC Three Phase rating Conforming to IS/IEC 60947-4-1 </t>
  </si>
  <si>
    <t xml:space="preserve">Supply and delivery of 140 Amps\440V Electro magnetic Contactors Suitable for Starter in AC Three Phase rating Conforming to IS/IEC 60947-4-1 </t>
  </si>
  <si>
    <t xml:space="preserve">Supply and delivery of 400 Amps\440V Electro magnetic Contactors Suitable for Starter in AC Three Phase rating Conforming to IS/IEC 60947-4-1 </t>
  </si>
  <si>
    <t xml:space="preserve">32 Amps 3 Pole MCCB Switch </t>
  </si>
  <si>
    <t xml:space="preserve">100 Amps 3 Pole MCCB Switch </t>
  </si>
  <si>
    <t xml:space="preserve">160 Amps 3 Pole MCCB Switch </t>
  </si>
  <si>
    <t xml:space="preserve">200 Amps 3 Pole MCCB Switch </t>
  </si>
  <si>
    <t xml:space="preserve">320 Amps 3 Pole MCCB Switch </t>
  </si>
  <si>
    <t xml:space="preserve">250 Amps 3 Pole MCCB Switch </t>
  </si>
  <si>
    <t xml:space="preserve">400 Amps 3 Pole MCCB Switch </t>
  </si>
  <si>
    <t xml:space="preserve">80 mm CI Sluice valve </t>
  </si>
  <si>
    <t xml:space="preserve">125 mm CI Sluice valve </t>
  </si>
  <si>
    <t xml:space="preserve">200 mm CI Sluice valve </t>
  </si>
  <si>
    <t xml:space="preserve">250 mm CI Sluice valve </t>
  </si>
  <si>
    <t xml:space="preserve">600 mm CI Sluice valve </t>
  </si>
  <si>
    <t xml:space="preserve">40 mm CI NRV valve </t>
  </si>
  <si>
    <t xml:space="preserve">50 mm CI NRV valve </t>
  </si>
  <si>
    <t xml:space="preserve">65 mm CI NRV valve </t>
  </si>
  <si>
    <t xml:space="preserve">80 mm CI NRV valve </t>
  </si>
  <si>
    <t xml:space="preserve">125 mm CI NRV valve </t>
  </si>
  <si>
    <t xml:space="preserve">150 mm CI NRV valve </t>
  </si>
  <si>
    <t xml:space="preserve">200 mm CI NRV valve </t>
  </si>
  <si>
    <t xml:space="preserve">250 mm CI NRV valve </t>
  </si>
  <si>
    <t xml:space="preserve">300 mm CI NRV valve </t>
  </si>
  <si>
    <t xml:space="preserve">50mm Air valve </t>
  </si>
  <si>
    <t xml:space="preserve">80 mm Air valve </t>
  </si>
  <si>
    <t xml:space="preserve">100 mm Air valve </t>
  </si>
  <si>
    <t xml:space="preserve">150 mm Air valve </t>
  </si>
  <si>
    <t>Supply and delivery of direct online starter confirming to IS13947 and IEC60947-1 suitable KW rating for operation in AC/ three Phase/50HZ(+/- 5%) and 415V (+/- 10%) including Ammeter, Overload relay, under Voltage release with no Volt coil, Air Break contactors suitable for next Standard higher KW rating, Single phasing preventor, dry running preventor and On/Off Push button switches, including the capacitor(the cost of capacitor is to be taken separately).</t>
  </si>
  <si>
    <t>1 Hp</t>
  </si>
  <si>
    <t>1.5 HP</t>
  </si>
  <si>
    <t>2 HP</t>
  </si>
  <si>
    <t>3HP</t>
  </si>
  <si>
    <t>5HP</t>
  </si>
  <si>
    <t xml:space="preserve"> 1 HP</t>
  </si>
  <si>
    <t>2.0 HP</t>
  </si>
  <si>
    <t>3.0 HP</t>
  </si>
  <si>
    <t>5 HP</t>
  </si>
  <si>
    <t>7.5 HP</t>
  </si>
  <si>
    <t>10 HP</t>
  </si>
  <si>
    <t>12.5 HP</t>
  </si>
  <si>
    <t>15 HP</t>
  </si>
  <si>
    <t>20 HP</t>
  </si>
  <si>
    <t>25 HP</t>
  </si>
  <si>
    <t>50 HP</t>
  </si>
  <si>
    <t>75 HP</t>
  </si>
  <si>
    <t>100 HP</t>
  </si>
  <si>
    <t>120 HP</t>
  </si>
  <si>
    <t>SUPPLY AND DELIVERY OF  ELECTROMAGNETCI CONTACTORS</t>
  </si>
  <si>
    <t>3)a)</t>
  </si>
  <si>
    <t>4)</t>
  </si>
  <si>
    <t>5)</t>
  </si>
  <si>
    <t>6)</t>
  </si>
  <si>
    <t>7)</t>
  </si>
  <si>
    <t xml:space="preserve">Supply and delivery of GI Pipes confirmation to IS   inclusive of transportation charges anywhere in Tamil nadu etc complete and as directed by TWAD Board officers
</t>
  </si>
  <si>
    <t>8)</t>
  </si>
  <si>
    <t>f)</t>
  </si>
  <si>
    <t>g)</t>
  </si>
  <si>
    <t>h)</t>
  </si>
  <si>
    <t>j)</t>
  </si>
  <si>
    <t>k)</t>
  </si>
  <si>
    <t>9)a)</t>
  </si>
  <si>
    <t>9) b</t>
  </si>
  <si>
    <t>l)</t>
  </si>
  <si>
    <t>9.00 LL</t>
  </si>
  <si>
    <t>8.00 LL</t>
  </si>
  <si>
    <t>7.00 LL</t>
  </si>
  <si>
    <t>4.00 LL</t>
  </si>
  <si>
    <t>3.00 LL</t>
  </si>
  <si>
    <t>2.00 LL</t>
  </si>
  <si>
    <t>1.50 LL</t>
  </si>
  <si>
    <t>1.00 LL</t>
  </si>
  <si>
    <t>0.60 LL</t>
  </si>
  <si>
    <t>0.30 LL</t>
  </si>
  <si>
    <t>0.10 LL</t>
  </si>
  <si>
    <t>Supply and delivery of the following sizes of  following pipes   confirming to  IS  and other specifications including  transportation charges  any where in Tamilnadu etc., complete and as direced by the TWAD Board Officers.</t>
  </si>
  <si>
    <t>IS 1592 / 2003 and as amended from time to time and special specification</t>
  </si>
  <si>
    <t>IS 4985/2000,  and as amended from time to time and special specification</t>
  </si>
  <si>
    <t>Supply and delivery of the following sizes of  PVC pipes   confirming to  IS  and other specifications including  transportation charges  any where in Tamilnadu and as directed by the TWAD Board Officers</t>
  </si>
  <si>
    <t>IS 10124/1982 Part - II, IS  and amended from time to time and special specification</t>
  </si>
  <si>
    <t xml:space="preserve">
AS PER IS 8329/2000</t>
  </si>
  <si>
    <t>one metre</t>
  </si>
  <si>
    <t>SS 97,98 and  Special specifications</t>
  </si>
  <si>
    <t>Joint</t>
  </si>
  <si>
    <t>Each Joint</t>
  </si>
  <si>
    <t xml:space="preserve">  Special specifications</t>
  </si>
  <si>
    <t>hour</t>
  </si>
  <si>
    <t>one hour</t>
  </si>
  <si>
    <t>one Kg</t>
  </si>
  <si>
    <t>IS 1239/PART I/2004</t>
  </si>
  <si>
    <t>50 mm PVC Male Threaded Adopter</t>
  </si>
  <si>
    <t>63 mm PVC Male Threaded Adopter</t>
  </si>
  <si>
    <t>80 mm PVC Male Threaded Adopter</t>
  </si>
  <si>
    <t>IS 10124/1982 Part-II</t>
  </si>
  <si>
    <t>IS13947 and IEC60947-1 &amp; Special specifications</t>
  </si>
  <si>
    <t>Each
KVAR</t>
  </si>
  <si>
    <t>OPERATION AND MAINTENANCE OF THE FOLLOWING  CWSS TO SUPPLY EARMARKED QUANTITY OF WATER NOTED AGAINST EACH CWSS IN THIRUNELVELI DISTRICT BY CARRYING OUT ALL THE NECESSARY WORKS SUCH AS PUMPING, ATTENDING TO LEAK AND BURST, ATTENDING TO ELECTRICAL AND MECHANICAL REPAIR WORKS, PROVIDING DISINFECTION, PREVENTIVE MAINTENANCE OF ALL INSTALLATIONS, SUMP CLEANING AND DELIVERANCE OF EARMARKED QUANTITY OF WATER TO THE BENEFICIARIES AS PER SCHEDULE AND STANDARD OPERATING PROCEDURES AND AS DIRECTED BY THE TWAD BOARD OFFICERS FOR A PERIOD UPTO 31.03.2023</t>
  </si>
  <si>
    <t>Operation and maintenance of the CWSS to 239 Costal habitations in Thoothukudi District, Virudhunagar, Aruppukottai Municipalities, Kariyapatti &amp; Mallankinaru Town Panchayats  including CWSS To 67 Rural Habitations  in Virudhunagar District including repair and rectification works  for the period From 16.07.2022 To 31.03.2023</t>
  </si>
  <si>
    <t>NAME OF SCHEME :-  Operation and maintenance of the CWSS to 239 Costal habitations in Thoothukudi District, Virudhunagar, Aruppukottai Municipalities, Kariyapatti &amp; Mallankinaru Town Panchayats  including CWSS To 67 Rural Habitations  in Virudhunagar District including repair and rectification works  for the period From 16.07.2022 To 31.03.2023</t>
  </si>
  <si>
    <t>NAME OF WORK : Operation and maintenance of the CWSS to 239 Costal habitations in Thoothukudi District, Virudhunagar, Aruppukottai Municipalities, Kariyapatti &amp; Mallankinaru Town Panchayats  including CWSS To 67 Rural Habitations  in Virudhunagar District including repair and rectification works  for the period From 16.07.2022 To 31.03.2023</t>
  </si>
  <si>
    <t>Name of Scheme: Operation and maintenance of the CWSS to 239 Costal habitations in Thoothukudi District, Virudhunagar, Aruppukottai Municipalities, Kariyapatti &amp; Mallankinaru Town Panchayats  including CWSS To 67 Rural Habitations  in Virudhunagar District including repair and rectification works  for the period From 16.07.2022 To 31.03.2023</t>
  </si>
  <si>
    <t>CWSS to 239 Costal habitations in Thoothukudi District, Virudhunagar, Aruppukottai Municipalities, Kariyapatti &amp; Mallankinaru Town Panchayats  including CWSS To 67 Rural Habitations  in Virudhunagar District including repair and rectification works  for the period From 16.07.2022 To 31.03.2023</t>
  </si>
  <si>
    <r>
      <t xml:space="preserve">Operation and Maintenance of the Electro Mechanical installations, equipments, components, pipelines valves and appurtenances, water retaining structures including protecton of all schemee components from damages/ theft undertaking legal actions for such untoward incidents, preventive maintenance, disinfection and deliverance of water as per quality standards and supply of earmarked quantity of water  </t>
    </r>
    <r>
      <rPr>
        <b/>
        <sz val="10"/>
        <rFont val="Verdana"/>
        <family val="2"/>
      </rPr>
      <t xml:space="preserve">14.00 MLD </t>
    </r>
    <r>
      <rPr>
        <sz val="10"/>
        <rFont val="Verdana"/>
        <family val="2"/>
      </rPr>
      <t>to the beneficiaries as per Annexure carrying out the O&amp;M  as per standard operating procedures, Acts and rules in force etc., complete and as directed by TWAD Board Oficers and excluding  cost towards attending leak, burst repair and replacement works to electro mechanical installations consumables for disinfection of water, cleaning  of all water retaining  structure, electricity  -</t>
    </r>
    <r>
      <rPr>
        <b/>
        <sz val="10"/>
        <rFont val="Verdana"/>
        <family val="2"/>
      </rPr>
      <t xml:space="preserve"> Totally 3626.000 ML (14 MLD x 259)</t>
    </r>
  </si>
</sst>
</file>

<file path=xl/styles.xml><?xml version="1.0" encoding="utf-8"?>
<styleSheet xmlns="http://schemas.openxmlformats.org/spreadsheetml/2006/main">
  <numFmts count="10">
    <numFmt numFmtId="41" formatCode="_ * #,##0_ ;_ * \-#,##0_ ;_ * &quot;-&quot;_ ;_ @_ "/>
    <numFmt numFmtId="43" formatCode="_ * #,##0.00_ ;_ * \-#,##0.00_ ;_ * &quot;-&quot;??_ ;_ @_ "/>
    <numFmt numFmtId="164" formatCode="&quot;$&quot;#,##0_);[Red]\(&quot;$&quot;#,##0\)"/>
    <numFmt numFmtId="165" formatCode="_(&quot;$&quot;* #,##0_);_(&quot;$&quot;* \(#,##0\);_(&quot;$&quot;* &quot;-&quot;_);_(@_)"/>
    <numFmt numFmtId="166" formatCode="_(&quot;$&quot;* #,##0.00_);_(&quot;$&quot;* \(#,##0.00\);_(&quot;$&quot;* &quot;-&quot;??_);_(@_)"/>
    <numFmt numFmtId="167" formatCode="_(* #,##0.00_);_(* \(#,##0.00\);_(* &quot;-&quot;??_);_(@_)"/>
    <numFmt numFmtId="168" formatCode="0.000"/>
    <numFmt numFmtId="169" formatCode="_ &quot;\&quot;* #,##0_ ;_ &quot;\&quot;* \-#,##0_ ;_ &quot;\&quot;* &quot;-&quot;_ ;_ @_ "/>
    <numFmt numFmtId="170" formatCode="_ &quot;\&quot;* #,##0.00_ ;_ &quot;\&quot;* \-#,##0.00_ ;_ &quot;\&quot;* &quot;-&quot;??_ ;_ @_ "/>
    <numFmt numFmtId="171" formatCode="00\,00\,000.00"/>
  </numFmts>
  <fonts count="32">
    <font>
      <sz val="11"/>
      <color theme="1"/>
      <name val="Calibri"/>
      <family val="2"/>
      <scheme val="minor"/>
    </font>
    <font>
      <sz val="11"/>
      <color indexed="8"/>
      <name val="Calibri"/>
      <family val="2"/>
    </font>
    <font>
      <sz val="10"/>
      <name val="Arial"/>
      <family val="2"/>
    </font>
    <font>
      <b/>
      <sz val="10"/>
      <name val="Verdana"/>
      <family val="2"/>
    </font>
    <font>
      <sz val="10"/>
      <name val="Verdana"/>
      <family val="2"/>
    </font>
    <font>
      <sz val="10"/>
      <name val="Arial"/>
      <family val="2"/>
    </font>
    <font>
      <sz val="10"/>
      <name val="MS Sans Serif"/>
      <family val="2"/>
    </font>
    <font>
      <sz val="14"/>
      <name val="??"/>
      <family val="3"/>
      <charset val="129"/>
    </font>
    <font>
      <sz val="12"/>
      <name val="???"/>
      <family val="1"/>
      <charset val="129"/>
    </font>
    <font>
      <sz val="14"/>
      <name val="¾©"/>
      <charset val="128"/>
    </font>
    <font>
      <sz val="12"/>
      <name val="¾©"/>
      <charset val="128"/>
    </font>
    <font>
      <sz val="12"/>
      <name val="¹ÙÅÁÃ¼"/>
      <charset val="129"/>
    </font>
    <font>
      <sz val="12"/>
      <name val="µ¸¿òÃ¼p"/>
      <charset val="129"/>
    </font>
    <font>
      <sz val="11"/>
      <name val="Calibri"/>
      <family val="2"/>
    </font>
    <font>
      <b/>
      <sz val="10"/>
      <name val="Arial"/>
      <family val="2"/>
    </font>
    <font>
      <sz val="11"/>
      <name val="Arial"/>
      <family val="2"/>
    </font>
    <font>
      <b/>
      <u/>
      <sz val="12"/>
      <name val="Arial"/>
      <family val="2"/>
    </font>
    <font>
      <sz val="14"/>
      <name val="Times New Roman"/>
      <family val="1"/>
    </font>
    <font>
      <b/>
      <sz val="16"/>
      <name val="Times New Roman"/>
      <family val="1"/>
    </font>
    <font>
      <b/>
      <sz val="12"/>
      <name val="Times New Roman"/>
      <family val="1"/>
    </font>
    <font>
      <b/>
      <sz val="12"/>
      <name val="Arial"/>
      <family val="2"/>
    </font>
    <font>
      <b/>
      <u/>
      <sz val="10"/>
      <name val="Verdana"/>
      <family val="2"/>
    </font>
    <font>
      <sz val="11"/>
      <color theme="1"/>
      <name val="Calibri"/>
      <family val="2"/>
      <scheme val="minor"/>
    </font>
    <font>
      <b/>
      <sz val="11"/>
      <color theme="1"/>
      <name val="Calibri"/>
      <family val="2"/>
      <scheme val="minor"/>
    </font>
    <font>
      <sz val="10"/>
      <color theme="1"/>
      <name val="Verdana"/>
      <family val="2"/>
    </font>
    <font>
      <b/>
      <sz val="10"/>
      <color theme="1"/>
      <name val="Verdana"/>
      <family val="2"/>
    </font>
    <font>
      <sz val="12"/>
      <color theme="1"/>
      <name val="Times New Roman"/>
      <family val="1"/>
    </font>
    <font>
      <b/>
      <sz val="11"/>
      <color rgb="FF000000"/>
      <name val="Arial"/>
      <family val="2"/>
    </font>
    <font>
      <b/>
      <i/>
      <sz val="10"/>
      <name val="Verdana"/>
      <family val="2"/>
    </font>
    <font>
      <sz val="10"/>
      <color rgb="FFFF0000"/>
      <name val="Verdana"/>
      <family val="2"/>
    </font>
    <font>
      <sz val="11"/>
      <color rgb="FF000000"/>
      <name val="Calibri"/>
      <family val="2"/>
    </font>
    <font>
      <sz val="11"/>
      <name val="Tahoma"/>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rgb="FF000000"/>
      </left>
      <right style="thin">
        <color rgb="FF000000"/>
      </right>
      <top style="hair">
        <color indexed="64"/>
      </top>
      <bottom style="hair">
        <color indexed="64"/>
      </bottom>
      <diagonal/>
    </border>
    <border>
      <left/>
      <right/>
      <top style="hair">
        <color indexed="64"/>
      </top>
      <bottom style="hair">
        <color indexed="64"/>
      </bottom>
      <diagonal/>
    </border>
  </borders>
  <cellStyleXfs count="63">
    <xf numFmtId="0" fontId="0" fillId="0" borderId="0"/>
    <xf numFmtId="164" fontId="6"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7" fillId="0" borderId="0" applyFont="0" applyFill="0" applyBorder="0" applyAlignment="0" applyProtection="0"/>
    <xf numFmtId="0" fontId="8" fillId="0" borderId="0" applyFont="0" applyFill="0" applyBorder="0" applyAlignment="0" applyProtection="0"/>
    <xf numFmtId="40" fontId="7" fillId="0" borderId="0" applyFont="0" applyFill="0" applyBorder="0" applyAlignment="0" applyProtection="0"/>
    <xf numFmtId="38" fontId="7" fillId="0" borderId="0" applyFont="0" applyFill="0" applyBorder="0" applyAlignment="0" applyProtection="0"/>
    <xf numFmtId="0" fontId="8" fillId="0" borderId="0" applyFont="0" applyFill="0" applyBorder="0" applyAlignment="0" applyProtection="0"/>
    <xf numFmtId="0" fontId="2" fillId="0" borderId="0" applyFont="0" applyFill="0" applyBorder="0" applyAlignment="0" applyProtection="0"/>
    <xf numFmtId="40" fontId="9" fillId="0" borderId="0" applyFont="0" applyFill="0" applyBorder="0" applyAlignment="0" applyProtection="0"/>
    <xf numFmtId="38" fontId="9" fillId="0" borderId="0" applyFont="0" applyFill="0" applyBorder="0" applyAlignment="0" applyProtection="0"/>
    <xf numFmtId="0" fontId="9" fillId="0" borderId="0" applyFont="0" applyFill="0" applyBorder="0" applyAlignment="0" applyProtection="0"/>
    <xf numFmtId="0" fontId="9" fillId="0" borderId="0" applyFont="0" applyFill="0" applyBorder="0" applyAlignment="0" applyProtection="0"/>
    <xf numFmtId="0" fontId="10" fillId="0" borderId="0"/>
    <xf numFmtId="164" fontId="6" fillId="0" borderId="0" applyFont="0" applyFill="0" applyBorder="0" applyAlignment="0" applyProtection="0"/>
    <xf numFmtId="164" fontId="6" fillId="0" borderId="0" applyFont="0" applyFill="0" applyBorder="0" applyAlignment="0" applyProtection="0"/>
    <xf numFmtId="169" fontId="11" fillId="0" borderId="0" applyFont="0" applyFill="0" applyBorder="0" applyAlignment="0" applyProtection="0"/>
    <xf numFmtId="170"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0" fontId="12" fillId="0" borderId="0"/>
    <xf numFmtId="167" fontId="22" fillId="0" borderId="0" applyFont="0" applyFill="0" applyBorder="0" applyAlignment="0" applyProtection="0"/>
    <xf numFmtId="167" fontId="2" fillId="0" borderId="0" applyFont="0" applyFill="0" applyBorder="0" applyAlignment="0" applyProtection="0"/>
    <xf numFmtId="164" fontId="2" fillId="0" borderId="0" applyFont="0" applyFill="0" applyBorder="0" applyAlignment="0" applyProtection="0"/>
    <xf numFmtId="167" fontId="5" fillId="0" borderId="0" applyFont="0" applyFill="0" applyBorder="0" applyAlignment="0" applyProtection="0"/>
    <xf numFmtId="164" fontId="2"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67" fontId="5" fillId="0" borderId="0" applyFont="0" applyFill="0" applyBorder="0" applyAlignment="0" applyProtection="0"/>
    <xf numFmtId="167" fontId="1" fillId="0" borderId="0" applyFont="0" applyFill="0" applyBorder="0" applyAlignment="0" applyProtection="0"/>
    <xf numFmtId="171" fontId="2" fillId="0" borderId="0" applyFont="0" applyFill="0" applyBorder="0" applyAlignment="0" applyProtection="0"/>
    <xf numFmtId="166" fontId="2" fillId="0" borderId="0" applyFont="0" applyFill="0" applyBorder="0" applyAlignment="0" applyProtection="0">
      <alignment vertical="center"/>
    </xf>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1" fillId="0" borderId="0" applyFont="0" applyFill="0" applyBorder="0" applyAlignment="0" applyProtection="0"/>
    <xf numFmtId="165"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13" fillId="0" borderId="0">
      <alignment vertical="center"/>
    </xf>
    <xf numFmtId="0" fontId="22" fillId="0" borderId="0"/>
    <xf numFmtId="0" fontId="22" fillId="0" borderId="0"/>
    <xf numFmtId="0" fontId="5" fillId="0" borderId="0"/>
    <xf numFmtId="0" fontId="2" fillId="0" borderId="0"/>
    <xf numFmtId="0" fontId="2" fillId="0" borderId="0"/>
    <xf numFmtId="9" fontId="2" fillId="0" borderId="0" applyFont="0" applyFill="0" applyBorder="0" applyAlignment="0" applyProtection="0"/>
    <xf numFmtId="0" fontId="6" fillId="0" borderId="0" applyFont="0" applyFill="0" applyBorder="0" applyAlignment="0" applyProtection="0"/>
    <xf numFmtId="165" fontId="2" fillId="0" borderId="0" applyFont="0" applyFill="0" applyBorder="0" applyAlignment="0" applyProtection="0"/>
    <xf numFmtId="0" fontId="2" fillId="0" borderId="0"/>
    <xf numFmtId="0" fontId="30" fillId="0" borderId="0"/>
  </cellStyleXfs>
  <cellXfs count="151">
    <xf numFmtId="0" fontId="0" fillId="0" borderId="0" xfId="0"/>
    <xf numFmtId="0" fontId="24" fillId="0" borderId="1" xfId="0"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1" xfId="0" applyFont="1" applyFill="1" applyBorder="1" applyAlignment="1">
      <alignment horizontal="center" vertical="center"/>
    </xf>
    <xf numFmtId="0" fontId="26" fillId="0" borderId="0" xfId="0" applyFont="1" applyFill="1" applyAlignment="1">
      <alignment horizontal="center" vertical="center"/>
    </xf>
    <xf numFmtId="0" fontId="24" fillId="0" borderId="1" xfId="0" applyFont="1" applyFill="1" applyBorder="1" applyAlignment="1">
      <alignment horizontal="justify" vertical="top" wrapText="1"/>
    </xf>
    <xf numFmtId="0" fontId="15" fillId="0" borderId="0" xfId="44" applyFont="1" applyFill="1"/>
    <xf numFmtId="0" fontId="2" fillId="0" borderId="0" xfId="44" applyFont="1" applyFill="1" applyBorder="1"/>
    <xf numFmtId="0" fontId="2" fillId="0" borderId="0" xfId="44" applyFont="1" applyFill="1"/>
    <xf numFmtId="0" fontId="16" fillId="0" borderId="0" xfId="44" applyFont="1" applyFill="1" applyBorder="1" applyAlignment="1">
      <alignment horizontal="center"/>
    </xf>
    <xf numFmtId="0" fontId="2" fillId="0" borderId="0" xfId="44" applyFont="1" applyFill="1" applyAlignment="1">
      <alignment vertical="top"/>
    </xf>
    <xf numFmtId="0" fontId="2" fillId="0" borderId="0" xfId="44" applyFont="1" applyFill="1" applyAlignment="1">
      <alignment horizontal="left"/>
    </xf>
    <xf numFmtId="0" fontId="2" fillId="0" borderId="0" xfId="44" applyFont="1" applyFill="1" applyAlignment="1"/>
    <xf numFmtId="0" fontId="17" fillId="0" borderId="4" xfId="44" applyFont="1" applyFill="1" applyBorder="1" applyAlignment="1">
      <alignment horizontal="justify"/>
    </xf>
    <xf numFmtId="0" fontId="2" fillId="0" borderId="5" xfId="44" applyFont="1" applyFill="1" applyBorder="1"/>
    <xf numFmtId="0" fontId="2" fillId="0" borderId="6" xfId="44" applyFont="1" applyFill="1" applyBorder="1"/>
    <xf numFmtId="0" fontId="2" fillId="0" borderId="7" xfId="44" applyFont="1" applyFill="1" applyBorder="1"/>
    <xf numFmtId="0" fontId="2" fillId="0" borderId="8" xfId="44" applyFont="1" applyFill="1" applyBorder="1"/>
    <xf numFmtId="0" fontId="18" fillId="0" borderId="0" xfId="44" applyFont="1" applyFill="1" applyAlignment="1"/>
    <xf numFmtId="0" fontId="18" fillId="0" borderId="7" xfId="44" applyFont="1" applyFill="1" applyBorder="1"/>
    <xf numFmtId="0" fontId="20" fillId="0" borderId="7" xfId="44" applyFont="1" applyFill="1" applyBorder="1" applyAlignment="1">
      <alignment horizontal="left"/>
    </xf>
    <xf numFmtId="0" fontId="20" fillId="0" borderId="7" xfId="44" applyFont="1" applyFill="1" applyBorder="1" applyAlignment="1">
      <alignment horizontal="center"/>
    </xf>
    <xf numFmtId="0" fontId="19" fillId="0" borderId="7" xfId="44" applyFont="1" applyFill="1" applyBorder="1" applyAlignment="1">
      <alignment horizontal="left"/>
    </xf>
    <xf numFmtId="0" fontId="2" fillId="0" borderId="9" xfId="44" applyFont="1" applyFill="1" applyBorder="1"/>
    <xf numFmtId="0" fontId="2" fillId="0" borderId="10" xfId="44" applyFont="1" applyFill="1" applyBorder="1"/>
    <xf numFmtId="0" fontId="2" fillId="0" borderId="11" xfId="44" applyFont="1" applyFill="1" applyBorder="1"/>
    <xf numFmtId="0" fontId="18" fillId="0" borderId="7" xfId="44" applyFont="1" applyFill="1" applyBorder="1" applyAlignment="1">
      <alignment horizontal="center"/>
    </xf>
    <xf numFmtId="0" fontId="18" fillId="0" borderId="0" xfId="44" applyFont="1" applyFill="1" applyBorder="1" applyAlignment="1">
      <alignment horizontal="center"/>
    </xf>
    <xf numFmtId="0" fontId="18" fillId="0" borderId="8" xfId="44" applyFont="1" applyFill="1" applyBorder="1" applyAlignment="1">
      <alignment horizontal="center"/>
    </xf>
    <xf numFmtId="2" fontId="3" fillId="0" borderId="1" xfId="0" applyNumberFormat="1" applyFont="1" applyFill="1" applyBorder="1" applyAlignment="1">
      <alignment horizontal="center" vertical="center"/>
    </xf>
    <xf numFmtId="0" fontId="24" fillId="0" borderId="1" xfId="0" applyFont="1" applyFill="1" applyBorder="1" applyAlignment="1">
      <alignment horizontal="center" vertical="top"/>
    </xf>
    <xf numFmtId="2" fontId="4" fillId="0" borderId="1" xfId="0" applyNumberFormat="1" applyFont="1" applyFill="1" applyBorder="1" applyAlignment="1">
      <alignment horizontal="center" vertical="top"/>
    </xf>
    <xf numFmtId="0" fontId="4" fillId="0" borderId="0" xfId="0" applyFont="1"/>
    <xf numFmtId="168" fontId="4" fillId="0" borderId="0" xfId="0" applyNumberFormat="1" applyFont="1" applyAlignment="1">
      <alignment horizontal="right" vertical="center"/>
    </xf>
    <xf numFmtId="0" fontId="4" fillId="0" borderId="0" xfId="0" applyFont="1" applyAlignment="1">
      <alignment horizontal="left" vertical="center"/>
    </xf>
    <xf numFmtId="0" fontId="4" fillId="0" borderId="0" xfId="0" applyFont="1" applyAlignment="1">
      <alignment horizontal="center" vertical="center" wrapText="1"/>
    </xf>
    <xf numFmtId="2" fontId="4" fillId="0" borderId="0" xfId="22" applyNumberFormat="1" applyFont="1" applyAlignment="1">
      <alignment horizontal="right" vertical="center"/>
    </xf>
    <xf numFmtId="0" fontId="4" fillId="0" borderId="0" xfId="0" applyFont="1" applyAlignment="1">
      <alignment horizontal="center" vertical="center"/>
    </xf>
    <xf numFmtId="2" fontId="4" fillId="0" borderId="0" xfId="0" applyNumberFormat="1" applyFont="1" applyAlignment="1">
      <alignment horizontal="center" vertical="center"/>
    </xf>
    <xf numFmtId="0" fontId="4" fillId="2" borderId="0" xfId="0" applyFont="1" applyFill="1"/>
    <xf numFmtId="2" fontId="3" fillId="2" borderId="1" xfId="22" applyNumberFormat="1" applyFont="1" applyFill="1" applyBorder="1" applyAlignment="1">
      <alignment horizontal="right" vertical="center" wrapText="1"/>
    </xf>
    <xf numFmtId="0" fontId="3" fillId="2" borderId="1" xfId="0" applyFont="1" applyFill="1" applyBorder="1" applyAlignment="1">
      <alignment horizontal="center" vertical="center" wrapText="1"/>
    </xf>
    <xf numFmtId="0" fontId="4" fillId="2" borderId="20" xfId="0" applyFont="1" applyFill="1" applyBorder="1" applyAlignment="1">
      <alignment horizontal="center" vertical="top" wrapText="1"/>
    </xf>
    <xf numFmtId="168" fontId="4" fillId="2" borderId="21" xfId="0" applyNumberFormat="1" applyFont="1" applyFill="1" applyBorder="1" applyAlignment="1">
      <alignment horizontal="right" vertical="top"/>
    </xf>
    <xf numFmtId="0" fontId="4" fillId="2" borderId="22" xfId="0" applyFont="1" applyFill="1" applyBorder="1" applyAlignment="1">
      <alignment horizontal="left" vertical="top"/>
    </xf>
    <xf numFmtId="2" fontId="4" fillId="2" borderId="20" xfId="22" applyNumberFormat="1" applyFont="1" applyFill="1" applyBorder="1" applyAlignment="1">
      <alignment horizontal="right" vertical="top"/>
    </xf>
    <xf numFmtId="0" fontId="3" fillId="2" borderId="23" xfId="0" applyFont="1" applyFill="1" applyBorder="1" applyAlignment="1">
      <alignment horizontal="center" vertical="top" wrapText="1"/>
    </xf>
    <xf numFmtId="0" fontId="3" fillId="2" borderId="23" xfId="0" applyFont="1" applyFill="1" applyBorder="1" applyAlignment="1">
      <alignment horizontal="justify" vertical="top" wrapText="1"/>
    </xf>
    <xf numFmtId="168" fontId="4" fillId="2" borderId="24" xfId="0" applyNumberFormat="1" applyFont="1" applyFill="1" applyBorder="1" applyAlignment="1">
      <alignment horizontal="right" vertical="top"/>
    </xf>
    <xf numFmtId="0" fontId="4" fillId="2" borderId="25" xfId="0" applyFont="1" applyFill="1" applyBorder="1" applyAlignment="1">
      <alignment horizontal="left" vertical="top"/>
    </xf>
    <xf numFmtId="0" fontId="4" fillId="2" borderId="23" xfId="0" applyFont="1" applyFill="1" applyBorder="1" applyAlignment="1">
      <alignment horizontal="center" vertical="top" wrapText="1"/>
    </xf>
    <xf numFmtId="2" fontId="4" fillId="2" borderId="23" xfId="22" applyNumberFormat="1" applyFont="1" applyFill="1" applyBorder="1" applyAlignment="1">
      <alignment horizontal="right" vertical="top"/>
    </xf>
    <xf numFmtId="2" fontId="4" fillId="2" borderId="23" xfId="0" applyNumberFormat="1" applyFont="1" applyFill="1" applyBorder="1" applyAlignment="1">
      <alignment horizontal="right" vertical="top"/>
    </xf>
    <xf numFmtId="0" fontId="4" fillId="2" borderId="0" xfId="0" applyFont="1" applyFill="1" applyAlignment="1">
      <alignment vertical="top"/>
    </xf>
    <xf numFmtId="0" fontId="4" fillId="2" borderId="23" xfId="0" applyFont="1" applyFill="1" applyBorder="1" applyAlignment="1">
      <alignment horizontal="justify" vertical="top" wrapText="1"/>
    </xf>
    <xf numFmtId="0" fontId="4" fillId="2" borderId="23" xfId="0" applyFont="1" applyFill="1" applyBorder="1" applyAlignment="1">
      <alignment horizontal="center" vertical="top"/>
    </xf>
    <xf numFmtId="0" fontId="4" fillId="2" borderId="23" xfId="34" applyNumberFormat="1" applyFont="1" applyFill="1" applyBorder="1" applyAlignment="1" applyProtection="1">
      <alignment horizontal="justify" vertical="top" wrapText="1"/>
    </xf>
    <xf numFmtId="2" fontId="4" fillId="2" borderId="25" xfId="0" applyNumberFormat="1" applyFont="1" applyFill="1" applyBorder="1" applyAlignment="1">
      <alignment horizontal="left" vertical="top"/>
    </xf>
    <xf numFmtId="2" fontId="4" fillId="2" borderId="23" xfId="0" applyNumberFormat="1" applyFont="1" applyFill="1" applyBorder="1" applyAlignment="1">
      <alignment horizontal="center" vertical="top" wrapText="1"/>
    </xf>
    <xf numFmtId="2" fontId="4" fillId="2" borderId="0" xfId="0" applyNumberFormat="1" applyFont="1" applyFill="1" applyAlignment="1">
      <alignment vertical="top"/>
    </xf>
    <xf numFmtId="2" fontId="4" fillId="2" borderId="25" xfId="44" applyNumberFormat="1" applyFont="1" applyFill="1" applyBorder="1" applyAlignment="1">
      <alignment horizontal="left" vertical="top"/>
    </xf>
    <xf numFmtId="2" fontId="4" fillId="2" borderId="23" xfId="44" applyNumberFormat="1" applyFont="1" applyFill="1" applyBorder="1" applyAlignment="1">
      <alignment horizontal="center" vertical="top" wrapText="1"/>
    </xf>
    <xf numFmtId="0" fontId="3" fillId="2" borderId="23" xfId="0" applyNumberFormat="1" applyFont="1" applyFill="1" applyBorder="1" applyAlignment="1">
      <alignment horizontal="justify" vertical="top" wrapText="1"/>
    </xf>
    <xf numFmtId="0" fontId="4" fillId="2" borderId="25" xfId="34" applyNumberFormat="1" applyFont="1" applyFill="1" applyBorder="1" applyAlignment="1" applyProtection="1">
      <alignment horizontal="left" vertical="top" wrapText="1"/>
    </xf>
    <xf numFmtId="0" fontId="4" fillId="2" borderId="23" xfId="34" applyNumberFormat="1" applyFont="1" applyFill="1" applyBorder="1" applyAlignment="1" applyProtection="1">
      <alignment horizontal="center" vertical="top" wrapText="1"/>
    </xf>
    <xf numFmtId="0" fontId="3" fillId="2" borderId="23" xfId="34" applyNumberFormat="1" applyFont="1" applyFill="1" applyBorder="1" applyAlignment="1" applyProtection="1">
      <alignment horizontal="center" vertical="top" wrapText="1"/>
    </xf>
    <xf numFmtId="168" fontId="3" fillId="2" borderId="24" xfId="0" applyNumberFormat="1" applyFont="1" applyFill="1" applyBorder="1" applyAlignment="1">
      <alignment horizontal="right" vertical="top"/>
    </xf>
    <xf numFmtId="0" fontId="3" fillId="2" borderId="25" xfId="0" applyFont="1" applyFill="1" applyBorder="1" applyAlignment="1">
      <alignment horizontal="left" vertical="top"/>
    </xf>
    <xf numFmtId="2" fontId="3" fillId="2" borderId="23" xfId="0" applyNumberFormat="1" applyFont="1" applyFill="1" applyBorder="1" applyAlignment="1">
      <alignment horizontal="center" vertical="top" wrapText="1"/>
    </xf>
    <xf numFmtId="2" fontId="3" fillId="2" borderId="23" xfId="22" applyNumberFormat="1" applyFont="1" applyFill="1" applyBorder="1" applyAlignment="1">
      <alignment horizontal="right" vertical="top"/>
    </xf>
    <xf numFmtId="0" fontId="3" fillId="2" borderId="0" xfId="0" applyFont="1" applyFill="1" applyAlignment="1">
      <alignment vertical="top"/>
    </xf>
    <xf numFmtId="0" fontId="4" fillId="2" borderId="30" xfId="0" applyFont="1" applyFill="1" applyBorder="1" applyAlignment="1">
      <alignment horizontal="justify" vertical="top" wrapText="1"/>
    </xf>
    <xf numFmtId="2" fontId="4" fillId="2" borderId="29" xfId="62" applyNumberFormat="1" applyFont="1" applyFill="1" applyBorder="1" applyAlignment="1">
      <alignment horizontal="justify" vertical="top" wrapText="1"/>
    </xf>
    <xf numFmtId="0" fontId="31" fillId="2" borderId="24" xfId="0" applyFont="1" applyFill="1" applyBorder="1" applyAlignment="1">
      <alignment horizontal="justify" vertical="center" wrapText="1"/>
    </xf>
    <xf numFmtId="2" fontId="3" fillId="2" borderId="23" xfId="0" applyNumberFormat="1" applyFont="1" applyFill="1" applyBorder="1" applyAlignment="1">
      <alignment horizontal="right" vertical="top"/>
    </xf>
    <xf numFmtId="0" fontId="4" fillId="2" borderId="23" xfId="45" applyFont="1" applyFill="1" applyBorder="1" applyAlignment="1">
      <alignment horizontal="justify" vertical="top" wrapText="1"/>
    </xf>
    <xf numFmtId="0" fontId="3" fillId="2" borderId="23" xfId="0" applyFont="1" applyFill="1" applyBorder="1" applyAlignment="1">
      <alignment horizontal="center" vertical="top"/>
    </xf>
    <xf numFmtId="0" fontId="31" fillId="2" borderId="1" xfId="0" applyFont="1" applyFill="1" applyBorder="1" applyAlignment="1">
      <alignment horizontal="justify" vertical="top" wrapText="1"/>
    </xf>
    <xf numFmtId="168" fontId="4" fillId="2" borderId="24" xfId="0" applyNumberFormat="1" applyFont="1" applyFill="1" applyBorder="1" applyAlignment="1">
      <alignment vertical="top"/>
    </xf>
    <xf numFmtId="0" fontId="4" fillId="2" borderId="25" xfId="0" applyFont="1" applyFill="1" applyBorder="1" applyAlignment="1">
      <alignment vertical="top"/>
    </xf>
    <xf numFmtId="0" fontId="4" fillId="2" borderId="23" xfId="0" applyFont="1" applyFill="1" applyBorder="1" applyAlignment="1">
      <alignment vertical="top"/>
    </xf>
    <xf numFmtId="0" fontId="4" fillId="2" borderId="25" xfId="0" applyFont="1" applyFill="1" applyBorder="1" applyAlignment="1">
      <alignment horizontal="center" vertical="top"/>
    </xf>
    <xf numFmtId="0" fontId="3" fillId="2" borderId="0" xfId="0" applyFont="1" applyFill="1" applyAlignment="1">
      <alignment horizontal="right" vertical="top"/>
    </xf>
    <xf numFmtId="2" fontId="3" fillId="2" borderId="0" xfId="0" applyNumberFormat="1" applyFont="1" applyFill="1" applyAlignment="1">
      <alignment horizontal="right" vertical="top"/>
    </xf>
    <xf numFmtId="0" fontId="3" fillId="2" borderId="29" xfId="0" applyFont="1" applyFill="1" applyBorder="1" applyAlignment="1">
      <alignment horizontal="center" vertical="top"/>
    </xf>
    <xf numFmtId="0" fontId="4" fillId="2" borderId="23" xfId="61" applyFont="1" applyFill="1" applyBorder="1" applyAlignment="1">
      <alignment horizontal="justify" vertical="top" wrapText="1"/>
    </xf>
    <xf numFmtId="2" fontId="3" fillId="2" borderId="0" xfId="0" applyNumberFormat="1" applyFont="1" applyFill="1" applyAlignment="1">
      <alignment vertical="top"/>
    </xf>
    <xf numFmtId="0" fontId="3" fillId="2" borderId="25" xfId="0" applyFont="1" applyFill="1" applyBorder="1" applyAlignment="1">
      <alignment vertical="top"/>
    </xf>
    <xf numFmtId="0" fontId="3" fillId="2" borderId="23" xfId="0" applyFont="1" applyFill="1" applyBorder="1" applyAlignment="1">
      <alignment vertical="top"/>
    </xf>
    <xf numFmtId="168" fontId="4" fillId="2" borderId="24" xfId="0" applyNumberFormat="1" applyFont="1" applyFill="1" applyBorder="1" applyAlignment="1">
      <alignment vertical="top" wrapText="1"/>
    </xf>
    <xf numFmtId="0" fontId="4" fillId="2" borderId="25" xfId="0" applyFont="1" applyFill="1" applyBorder="1" applyAlignment="1">
      <alignment vertical="top" wrapText="1"/>
    </xf>
    <xf numFmtId="0" fontId="3" fillId="2" borderId="26" xfId="0" applyFont="1" applyFill="1" applyBorder="1" applyAlignment="1">
      <alignment horizontal="center" vertical="top"/>
    </xf>
    <xf numFmtId="0" fontId="4" fillId="2" borderId="26" xfId="0" applyFont="1" applyFill="1" applyBorder="1" applyAlignment="1">
      <alignment horizontal="justify" vertical="top" wrapText="1"/>
    </xf>
    <xf numFmtId="168" fontId="4" fillId="2" borderId="27" xfId="0" applyNumberFormat="1" applyFont="1" applyFill="1" applyBorder="1" applyAlignment="1">
      <alignment horizontal="right" vertical="top"/>
    </xf>
    <xf numFmtId="0" fontId="4" fillId="2" borderId="28" xfId="0" applyFont="1" applyFill="1" applyBorder="1" applyAlignment="1">
      <alignment horizontal="center" vertical="top"/>
    </xf>
    <xf numFmtId="0" fontId="4" fillId="2" borderId="26" xfId="0" applyFont="1" applyFill="1" applyBorder="1" applyAlignment="1">
      <alignment horizontal="center" vertical="top" wrapText="1"/>
    </xf>
    <xf numFmtId="2" fontId="4" fillId="2" borderId="26" xfId="44" applyNumberFormat="1" applyFont="1" applyFill="1" applyBorder="1" applyAlignment="1">
      <alignment horizontal="center" vertical="top" wrapText="1"/>
    </xf>
    <xf numFmtId="2" fontId="4" fillId="2" borderId="26" xfId="0" applyNumberFormat="1" applyFont="1" applyFill="1" applyBorder="1" applyAlignment="1">
      <alignment vertical="top"/>
    </xf>
    <xf numFmtId="0" fontId="4" fillId="2" borderId="26" xfId="0" applyFont="1" applyFill="1" applyBorder="1" applyAlignment="1">
      <alignment vertical="top"/>
    </xf>
    <xf numFmtId="2" fontId="4" fillId="2" borderId="26" xfId="0" applyNumberFormat="1" applyFont="1" applyFill="1" applyBorder="1" applyAlignment="1">
      <alignment horizontal="right" vertical="top"/>
    </xf>
    <xf numFmtId="0" fontId="4" fillId="2" borderId="1" xfId="0" applyFont="1" applyFill="1" applyBorder="1" applyAlignment="1">
      <alignment horizontal="center" vertical="center"/>
    </xf>
    <xf numFmtId="0" fontId="3" fillId="2" borderId="1" xfId="0" applyFont="1" applyFill="1" applyBorder="1" applyAlignment="1">
      <alignment horizontal="justify" vertical="center" wrapText="1"/>
    </xf>
    <xf numFmtId="168" fontId="4" fillId="2" borderId="3" xfId="0" applyNumberFormat="1" applyFont="1" applyFill="1" applyBorder="1" applyAlignment="1">
      <alignment horizontal="right" vertical="center"/>
    </xf>
    <xf numFmtId="0" fontId="4" fillId="2" borderId="2" xfId="0" applyFont="1" applyFill="1" applyBorder="1" applyAlignment="1">
      <alignment horizontal="left" vertical="center"/>
    </xf>
    <xf numFmtId="0" fontId="4" fillId="2" borderId="1" xfId="0" applyFont="1" applyFill="1" applyBorder="1" applyAlignment="1">
      <alignment horizontal="center" vertical="center" wrapText="1"/>
    </xf>
    <xf numFmtId="2" fontId="4" fillId="2" borderId="1" xfId="22" applyNumberFormat="1" applyFont="1" applyFill="1" applyBorder="1" applyAlignment="1">
      <alignment horizontal="right" vertical="center"/>
    </xf>
    <xf numFmtId="2" fontId="3" fillId="2" borderId="1" xfId="0" applyNumberFormat="1" applyFont="1" applyFill="1" applyBorder="1" applyAlignment="1">
      <alignment horizontal="right" vertical="center"/>
    </xf>
    <xf numFmtId="2" fontId="4" fillId="2" borderId="0" xfId="0" applyNumberFormat="1" applyFont="1" applyFill="1"/>
    <xf numFmtId="0" fontId="4" fillId="2" borderId="20" xfId="0" applyFont="1" applyFill="1" applyBorder="1" applyAlignment="1">
      <alignment horizontal="justify" vertical="top" wrapText="1"/>
    </xf>
    <xf numFmtId="2" fontId="4" fillId="2" borderId="20" xfId="0" applyNumberFormat="1" applyFont="1" applyFill="1" applyBorder="1" applyAlignment="1">
      <alignment horizontal="right" vertical="top"/>
    </xf>
    <xf numFmtId="0" fontId="4" fillId="2" borderId="29" xfId="62" applyNumberFormat="1" applyFont="1" applyFill="1" applyBorder="1" applyAlignment="1">
      <alignment horizontal="justify" vertical="top" wrapText="1"/>
    </xf>
    <xf numFmtId="168" fontId="29" fillId="2" borderId="24" xfId="0" applyNumberFormat="1" applyFont="1" applyFill="1" applyBorder="1" applyAlignment="1">
      <alignment horizontal="right" vertical="top"/>
    </xf>
    <xf numFmtId="2" fontId="29" fillId="2" borderId="23" xfId="0" applyNumberFormat="1" applyFont="1" applyFill="1" applyBorder="1" applyAlignment="1">
      <alignment horizontal="right" vertical="top"/>
    </xf>
    <xf numFmtId="0" fontId="4" fillId="0" borderId="1" xfId="0" applyFont="1" applyFill="1" applyBorder="1" applyAlignment="1">
      <alignment horizontal="justify" vertical="top" wrapText="1"/>
    </xf>
    <xf numFmtId="0" fontId="18" fillId="0" borderId="7" xfId="56" applyFont="1" applyBorder="1" applyAlignment="1">
      <alignment horizontal="center"/>
    </xf>
    <xf numFmtId="0" fontId="18" fillId="0" borderId="0" xfId="56" applyFont="1" applyBorder="1" applyAlignment="1">
      <alignment horizontal="center"/>
    </xf>
    <xf numFmtId="0" fontId="18" fillId="0" borderId="8" xfId="56" applyFont="1" applyBorder="1" applyAlignment="1">
      <alignment horizontal="center"/>
    </xf>
    <xf numFmtId="0" fontId="18" fillId="0" borderId="7" xfId="44" applyFont="1" applyFill="1" applyBorder="1" applyAlignment="1">
      <alignment horizontal="center"/>
    </xf>
    <xf numFmtId="0" fontId="18" fillId="0" borderId="0" xfId="44" applyFont="1" applyFill="1" applyBorder="1" applyAlignment="1">
      <alignment horizontal="center"/>
    </xf>
    <xf numFmtId="0" fontId="18" fillId="0" borderId="8" xfId="44" applyFont="1" applyFill="1" applyBorder="1" applyAlignment="1">
      <alignment horizontal="center"/>
    </xf>
    <xf numFmtId="0" fontId="18" fillId="0" borderId="7" xfId="44" applyFont="1" applyFill="1" applyBorder="1" applyAlignment="1">
      <alignment horizontal="justify" vertical="top" wrapText="1"/>
    </xf>
    <xf numFmtId="0" fontId="18" fillId="0" borderId="0" xfId="44" applyFont="1" applyFill="1" applyBorder="1" applyAlignment="1">
      <alignment horizontal="justify" vertical="top" wrapText="1"/>
    </xf>
    <xf numFmtId="0" fontId="18" fillId="0" borderId="8" xfId="44" applyFont="1" applyFill="1" applyBorder="1" applyAlignment="1">
      <alignment horizontal="justify" vertical="top" wrapText="1"/>
    </xf>
    <xf numFmtId="0" fontId="18" fillId="0" borderId="7" xfId="56" applyFont="1" applyBorder="1" applyAlignment="1">
      <alignment horizontal="center" vertical="center"/>
    </xf>
    <xf numFmtId="0" fontId="18" fillId="0" borderId="0" xfId="56" applyFont="1" applyBorder="1" applyAlignment="1">
      <alignment horizontal="center" vertical="center"/>
    </xf>
    <xf numFmtId="0" fontId="18" fillId="0" borderId="8" xfId="56" applyFont="1" applyBorder="1" applyAlignment="1">
      <alignment horizontal="center" vertical="center"/>
    </xf>
    <xf numFmtId="0" fontId="14" fillId="0" borderId="0" xfId="44" applyFont="1" applyFill="1" applyAlignment="1">
      <alignment horizontal="left" vertical="top" wrapText="1"/>
    </xf>
    <xf numFmtId="0" fontId="2" fillId="0" borderId="0" xfId="44" applyFont="1" applyFill="1" applyAlignment="1">
      <alignment horizontal="left" vertical="top" wrapText="1"/>
    </xf>
    <xf numFmtId="0" fontId="27" fillId="0" borderId="0" xfId="40" applyFont="1" applyBorder="1" applyAlignment="1">
      <alignment horizontal="left" vertical="center" wrapText="1"/>
    </xf>
    <xf numFmtId="0" fontId="14" fillId="0" borderId="0" xfId="44" applyFont="1" applyFill="1" applyBorder="1" applyAlignment="1">
      <alignment horizontal="left" vertical="center" wrapText="1"/>
    </xf>
    <xf numFmtId="0" fontId="25" fillId="0" borderId="3" xfId="0" applyFont="1" applyFill="1" applyBorder="1" applyAlignment="1">
      <alignment horizontal="justify" vertical="center" wrapText="1"/>
    </xf>
    <xf numFmtId="0" fontId="25" fillId="0" borderId="12" xfId="0" applyFont="1" applyFill="1" applyBorder="1" applyAlignment="1">
      <alignment horizontal="justify" vertical="center" wrapText="1"/>
    </xf>
    <xf numFmtId="0" fontId="25" fillId="0" borderId="2" xfId="0" applyFont="1" applyFill="1" applyBorder="1" applyAlignment="1">
      <alignment horizontal="justify" vertical="center" wrapText="1"/>
    </xf>
    <xf numFmtId="0" fontId="23" fillId="0" borderId="19" xfId="0" applyFont="1" applyBorder="1" applyAlignment="1">
      <alignment horizontal="center" vertical="top"/>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2" fontId="3" fillId="2" borderId="13" xfId="0" applyNumberFormat="1" applyFont="1" applyFill="1" applyBorder="1" applyAlignment="1">
      <alignment horizontal="center" vertical="center" wrapText="1"/>
    </xf>
    <xf numFmtId="2" fontId="3" fillId="2" borderId="14" xfId="0" applyNumberFormat="1" applyFont="1" applyFill="1" applyBorder="1" applyAlignment="1">
      <alignment horizontal="center" vertical="center" wrapText="1"/>
    </xf>
    <xf numFmtId="0" fontId="21" fillId="0" borderId="19" xfId="0" applyFont="1" applyFill="1" applyBorder="1" applyAlignment="1">
      <alignment horizontal="center" vertical="top" wrapText="1"/>
    </xf>
    <xf numFmtId="0" fontId="3" fillId="2" borderId="3"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2" xfId="0" applyFont="1" applyFill="1" applyBorder="1" applyAlignment="1">
      <alignment horizontal="left" vertical="top"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3" xfId="44" applyFont="1" applyFill="1" applyBorder="1" applyAlignment="1">
      <alignment horizontal="center" vertical="center" wrapText="1"/>
    </xf>
    <xf numFmtId="0" fontId="3" fillId="2" borderId="14" xfId="44" applyFont="1" applyFill="1" applyBorder="1" applyAlignment="1">
      <alignment horizontal="center" vertical="center" wrapText="1"/>
    </xf>
  </cellXfs>
  <cellStyles count="63">
    <cellStyle name=" " xfId="1"/>
    <cellStyle name=" bolted" xfId="2"/>
    <cellStyle name=" Log" xfId="3"/>
    <cellStyle name="?? [0.00]_PRODUCT DETAIL Q1" xfId="4"/>
    <cellStyle name="?? [0]_??" xfId="5"/>
    <cellStyle name="???? [0.00]_PRODUCT DETAIL Q1" xfId="6"/>
    <cellStyle name="????_PRODUCT DETAIL Q1" xfId="7"/>
    <cellStyle name="??_??" xfId="8"/>
    <cellStyle name="\ⴂఀ" xfId="9"/>
    <cellStyle name="æØè [0.00]_PRODUCT DETAIL Q1" xfId="10"/>
    <cellStyle name="æØè_PRODUCT DETAIL Q1" xfId="11"/>
    <cellStyle name="ÊÝ [0.00]_PRODUCT DETAIL Q1" xfId="12"/>
    <cellStyle name="ÊÝ_PRODUCT DETAIL Q1" xfId="13"/>
    <cellStyle name="W_BOOKSHIP" xfId="14"/>
    <cellStyle name="0]_SG&amp;A" xfId="15"/>
    <cellStyle name="2 Ou_VBA_PROJECT_CUR" xfId="16"/>
    <cellStyle name="ÅëÈ­ [0]_¿ù°£" xfId="17"/>
    <cellStyle name="ÅëÈ­_¿ù°£" xfId="18"/>
    <cellStyle name="ÄÞ¸¶ [0]_¿ù°£" xfId="19"/>
    <cellStyle name="ÄÞ¸¶_¿ù°£" xfId="20"/>
    <cellStyle name="Ç¥ÁØ_»çÀ¯¾ç½Ä" xfId="21"/>
    <cellStyle name="Comma" xfId="22" builtinId="3"/>
    <cellStyle name="Comma 17 2" xfId="23"/>
    <cellStyle name="Comma 18 2" xfId="24"/>
    <cellStyle name="Comma 2" xfId="25"/>
    <cellStyle name="Comma 2 10 13" xfId="26"/>
    <cellStyle name="Comma 2 12" xfId="27"/>
    <cellStyle name="Comma 2 2" xfId="28"/>
    <cellStyle name="Comma 3" xfId="29"/>
    <cellStyle name="Comma 4" xfId="30"/>
    <cellStyle name="Comma 6" xfId="31"/>
    <cellStyle name="Currency 2" xfId="32"/>
    <cellStyle name="Currency 2 2" xfId="33"/>
    <cellStyle name="Currency 3" xfId="34"/>
    <cellStyle name="Currency 3 2" xfId="35"/>
    <cellStyle name="Currency 4" xfId="36"/>
    <cellStyle name="Currency 5" xfId="37"/>
    <cellStyle name="Currency 6" xfId="38"/>
    <cellStyle name="ERAL2" xfId="39"/>
    <cellStyle name="Normal" xfId="0" builtinId="0"/>
    <cellStyle name="Normal 10" xfId="40"/>
    <cellStyle name="Normal 10 2" xfId="41"/>
    <cellStyle name="Normal 14 2" xfId="42"/>
    <cellStyle name="Normal 2" xfId="43"/>
    <cellStyle name="Normal 2 2" xfId="44"/>
    <cellStyle name="Normal 2 2 3" xfId="45"/>
    <cellStyle name="Normal 2 3" xfId="46"/>
    <cellStyle name="Normal 2_ A 10 Pset 1009 lpm (20)" xfId="47"/>
    <cellStyle name="Normal 28" xfId="62"/>
    <cellStyle name="Normal 3" xfId="48"/>
    <cellStyle name="Normal 3 2" xfId="49"/>
    <cellStyle name="Normal 4" xfId="50"/>
    <cellStyle name="Normal 44" xfId="51"/>
    <cellStyle name="Normal 5" xfId="52"/>
    <cellStyle name="Normal 6" xfId="53"/>
    <cellStyle name="Normal 62" xfId="54"/>
    <cellStyle name="Normal 7" xfId="55"/>
    <cellStyle name="Normal 7 2" xfId="61"/>
    <cellStyle name="Normal_755 VirudhunagarCWSSBoQ" xfId="56"/>
    <cellStyle name="Norm䌀l" xfId="57"/>
    <cellStyle name="Percent 2" xfId="58"/>
    <cellStyle name="Style 1" xfId="59"/>
    <cellStyle name="Style 2" xfId="6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381000</xdr:colOff>
      <xdr:row>7</xdr:row>
      <xdr:rowOff>38100</xdr:rowOff>
    </xdr:from>
    <xdr:to>
      <xdr:col>7</xdr:col>
      <xdr:colOff>371475</xdr:colOff>
      <xdr:row>16</xdr:row>
      <xdr:rowOff>152400</xdr:rowOff>
    </xdr:to>
    <xdr:pic>
      <xdr:nvPicPr>
        <xdr:cNvPr id="3161" name="Picture 129" descr="I:\pirama0305\lemp.jpg">
          <a:extLst>
            <a:ext uri="{FF2B5EF4-FFF2-40B4-BE49-F238E27FC236}">
              <a16:creationId xmlns="" xmlns:a16="http://schemas.microsoft.com/office/drawing/2014/main" id="{00000000-0008-0000-0000-0000590C0000}"/>
            </a:ext>
          </a:extLst>
        </xdr:cNvPr>
        <xdr:cNvPicPr>
          <a:picLocks noChangeAspect="1" noChangeArrowheads="1"/>
        </xdr:cNvPicPr>
      </xdr:nvPicPr>
      <xdr:blipFill>
        <a:blip xmlns:r="http://schemas.openxmlformats.org/officeDocument/2006/relationships" r:embed="rId1">
          <a:grayscl/>
          <a:biLevel thresh="50000"/>
        </a:blip>
        <a:srcRect/>
        <a:stretch>
          <a:fillRect/>
        </a:stretch>
      </xdr:blipFill>
      <xdr:spPr bwMode="auto">
        <a:xfrm>
          <a:off x="2819400" y="1733550"/>
          <a:ext cx="1819275" cy="17811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pt1\E\Documents%20and%20Settings\Administrator\Desktop\DATA%202005-20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238.110.225\d\My%20Documents\Natarajan%20AE\SR2005-06\TWAD%20DATA--2006-07%20dt%2012.12.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ilserver\upg\Theni_UGD\draft%20fianl%20report\Annexures\Lead_Then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pt1\E\Documents%20and%20Settings\Administrator\Desktop\centering%20data%20-200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Brs/RAMJI/DATA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esr72\e\last\02%20Item\Melur%20Pack%20II_BOQ1of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esr72\e\pirama\data1213\MSspl\MS%20specials_statement_8June10_M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asic Data"/>
      <sheetName val="Concrete Works"/>
      <sheetName val="CM&amp;Plastering"/>
      <sheetName val="Centering"/>
      <sheetName val="valve chamber"/>
      <sheetName val="Excavation"/>
      <sheetName val="Shoring and Strutting"/>
      <sheetName val="Surplus Earth"/>
      <sheetName val="HSC"/>
      <sheetName val="Painting"/>
      <sheetName val="Flooring"/>
      <sheetName val="Manhole-BOQ"/>
      <sheetName val="Manhole-1"/>
      <sheetName val="PIPE RATES"/>
      <sheetName val="road restoration"/>
      <sheetName val="thrust"/>
      <sheetName val="ms bend"/>
      <sheetName val="C.I specials"/>
      <sheetName val="Fencing"/>
      <sheetName val="CWall-BOQ"/>
      <sheetName val="C Wall"/>
      <sheetName val="water stopper"/>
      <sheetName val="Sheet1"/>
      <sheetName val="Miscellanious"/>
      <sheetName val="Windows"/>
      <sheetName val="Sluice Valve"/>
      <sheetName val="Scour Valve"/>
      <sheetName val="Air Valve"/>
      <sheetName val="LINE-BEND"/>
      <sheetName val="pricing"/>
      <sheetName val="sof"/>
      <sheetName val="SPT vs PHI"/>
      <sheetName val="leads"/>
      <sheetName val="final abstract"/>
      <sheetName val="BHANDUP"/>
      <sheetName val="col-reinft1"/>
      <sheetName val="HDPE"/>
      <sheetName val="DI"/>
      <sheetName val="pvc"/>
      <sheetName val="220Kv (2)"/>
      <sheetName val="Design basis-C"/>
      <sheetName val="Elect."/>
      <sheetName val="hdpe_basic"/>
      <sheetName val="pvc_basic"/>
      <sheetName val="bo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6"/>
      <sheetName val="Sheet5"/>
      <sheetName val="Sheet4"/>
      <sheetName val="tub"/>
      <sheetName val="DATA SCH"/>
      <sheetName val="PF PLATFORM"/>
      <sheetName val="Sheet3"/>
      <sheetName val="MiniAbs (2)"/>
      <sheetName val="30000 RAFT"/>
      <sheetName val="30000"/>
      <sheetName val="MiniAbs"/>
      <sheetName val="PR_AE_Conventional"/>
      <sheetName val="pf"/>
      <sheetName val="10000"/>
      <sheetName val="Main data"/>
      <sheetName val="Centring"/>
      <sheetName val="Schedule of rates"/>
      <sheetName val="Sheet2"/>
      <sheetName val="Sheet1"/>
      <sheetName val="ABSTRACT"/>
      <sheetName val="INF. WELL"/>
      <sheetName val="SR"/>
      <sheetName val="pmain"/>
      <sheetName val="DUMMY"/>
      <sheetName val="DUMMY-1"/>
      <sheetName val="Lead"/>
      <sheetName val="PITS"/>
      <sheetName val="CON"/>
      <sheetName val="convey"/>
      <sheetName val="Data-Works"/>
      <sheetName val="TWAD Sch.Rates"/>
      <sheetName val="PWD"/>
      <sheetName val="600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MINI POWER PUMP SCHEME</v>
          </cell>
          <cell r="L1" t="str">
            <v>MINI POWER PUMP SCHEME</v>
          </cell>
        </row>
        <row r="2">
          <cell r="A2" t="str">
            <v xml:space="preserve">    GENERAL   ABSTRACT </v>
          </cell>
          <cell r="L2" t="str">
            <v>Supply,delivery &amp; erection of Pumpset including EB service connection</v>
          </cell>
        </row>
        <row r="3">
          <cell r="L3" t="str">
            <v>ABSTRACT ESTIMATE</v>
          </cell>
        </row>
        <row r="4">
          <cell r="A4" t="str">
            <v>Sl.No</v>
          </cell>
          <cell r="B4" t="str">
            <v>Qty</v>
          </cell>
          <cell r="C4" t="str">
            <v>Description of work</v>
          </cell>
          <cell r="G4" t="str">
            <v>Rate</v>
          </cell>
          <cell r="H4" t="str">
            <v>Per</v>
          </cell>
          <cell r="I4" t="str">
            <v>Amt</v>
          </cell>
          <cell r="L4" t="str">
            <v>Sl.No.</v>
          </cell>
          <cell r="M4" t="str">
            <v>Description</v>
          </cell>
          <cell r="N4" t="str">
            <v>Qty</v>
          </cell>
          <cell r="O4" t="str">
            <v>Unit</v>
          </cell>
          <cell r="P4" t="str">
            <v>Rate</v>
          </cell>
          <cell r="Q4" t="str">
            <v>Per</v>
          </cell>
          <cell r="R4" t="str">
            <v>Amount</v>
          </cell>
        </row>
        <row r="5">
          <cell r="A5">
            <v>1</v>
          </cell>
          <cell r="B5">
            <v>1</v>
          </cell>
          <cell r="C5" t="str">
            <v>Supply,delivery &amp; erection of Pumpset</v>
          </cell>
          <cell r="G5">
            <v>33798.559999999998</v>
          </cell>
          <cell r="H5" t="str">
            <v>1No</v>
          </cell>
          <cell r="I5">
            <v>33798.559999999998</v>
          </cell>
          <cell r="L5">
            <v>1</v>
          </cell>
          <cell r="M5" t="str">
            <v>Supply and delivery of single phase pumpset with motor as per ISI, 20 lpm x 80m head including panel board consist of following P.52/SR</v>
          </cell>
          <cell r="N5">
            <v>1</v>
          </cell>
          <cell r="O5" t="str">
            <v>No.</v>
          </cell>
          <cell r="P5">
            <v>10874</v>
          </cell>
          <cell r="Q5" t="str">
            <v>Set</v>
          </cell>
          <cell r="R5">
            <v>10874</v>
          </cell>
        </row>
        <row r="6">
          <cell r="B6" t="str">
            <v>No</v>
          </cell>
          <cell r="C6" t="str">
            <v>having a  Duty   of   20lpmx80m head</v>
          </cell>
          <cell r="M6" t="str">
            <v>1. Relay with ISI mark</v>
          </cell>
        </row>
        <row r="7">
          <cell r="C7" t="str">
            <v xml:space="preserve"> including EB service connection  </v>
          </cell>
          <cell r="M7" t="str">
            <v>2. Contact UNIT ISI mark</v>
          </cell>
        </row>
        <row r="8">
          <cell r="M8" t="str">
            <v>3. Condenser ISI mark</v>
          </cell>
        </row>
        <row r="9">
          <cell r="A9">
            <v>2</v>
          </cell>
          <cell r="B9">
            <v>1</v>
          </cell>
          <cell r="C9" t="str">
            <v xml:space="preserve">Construction Pedestal for KIOSK   </v>
          </cell>
          <cell r="G9">
            <v>6611.3582212000001</v>
          </cell>
          <cell r="H9" t="str">
            <v>1No</v>
          </cell>
          <cell r="I9">
            <v>6611.3582212000001</v>
          </cell>
          <cell r="M9" t="str">
            <v>4. Voltmetre and Ammeter suitable for the above pump etc.complete</v>
          </cell>
        </row>
        <row r="10">
          <cell r="B10" t="str">
            <v>No</v>
          </cell>
          <cell r="L10" t="str">
            <v>a.</v>
          </cell>
          <cell r="M10" t="str">
            <v>20mm GI CouplingP.36/SR</v>
          </cell>
          <cell r="N10">
            <v>6</v>
          </cell>
          <cell r="O10" t="str">
            <v>Nos.</v>
          </cell>
          <cell r="P10">
            <v>12.65</v>
          </cell>
          <cell r="Q10" t="str">
            <v>No.</v>
          </cell>
          <cell r="R10">
            <v>75.900000000000006</v>
          </cell>
        </row>
        <row r="11">
          <cell r="L11" t="str">
            <v>b.</v>
          </cell>
          <cell r="M11" t="str">
            <v>32mm 4.1 Nipple36/SR</v>
          </cell>
          <cell r="N11">
            <v>2</v>
          </cell>
          <cell r="O11" t="str">
            <v>Nos.</v>
          </cell>
          <cell r="P11">
            <v>32.35</v>
          </cell>
          <cell r="Q11" t="str">
            <v>No.</v>
          </cell>
          <cell r="R11">
            <v>64.7</v>
          </cell>
        </row>
        <row r="12">
          <cell r="A12">
            <v>3</v>
          </cell>
          <cell r="B12">
            <v>1</v>
          </cell>
          <cell r="C12" t="str">
            <v xml:space="preserve">Construction Pedestal for HDPE Tank         </v>
          </cell>
          <cell r="G12">
            <v>11048.7751174</v>
          </cell>
          <cell r="H12" t="str">
            <v>1No</v>
          </cell>
          <cell r="I12">
            <v>11048.7751174</v>
          </cell>
          <cell r="L12" t="str">
            <v>c.</v>
          </cell>
          <cell r="M12" t="str">
            <v>32mm check nut with Nipple(18+25.60)36/SR</v>
          </cell>
          <cell r="N12">
            <v>1</v>
          </cell>
          <cell r="O12" t="str">
            <v>No.</v>
          </cell>
          <cell r="P12">
            <v>22.75</v>
          </cell>
          <cell r="Q12" t="str">
            <v>No.</v>
          </cell>
          <cell r="R12">
            <v>22.75</v>
          </cell>
        </row>
        <row r="13">
          <cell r="B13" t="str">
            <v>No</v>
          </cell>
          <cell r="L13" t="str">
            <v>d.</v>
          </cell>
          <cell r="M13" t="str">
            <v>20mm GI Nipple36/SR</v>
          </cell>
          <cell r="N13">
            <v>1</v>
          </cell>
          <cell r="O13" t="str">
            <v>No.</v>
          </cell>
          <cell r="P13">
            <v>20.7</v>
          </cell>
          <cell r="Q13" t="str">
            <v>No.</v>
          </cell>
          <cell r="R13">
            <v>20.7</v>
          </cell>
        </row>
        <row r="14">
          <cell r="A14">
            <v>4</v>
          </cell>
          <cell r="B14">
            <v>1</v>
          </cell>
          <cell r="C14" t="str">
            <v xml:space="preserve">  CONSTRUCTION OF SOAK PIT                          </v>
          </cell>
          <cell r="G14">
            <v>700.49419044000012</v>
          </cell>
          <cell r="H14" t="str">
            <v>1No</v>
          </cell>
          <cell r="I14">
            <v>700.49419044000012</v>
          </cell>
          <cell r="L14">
            <v>2</v>
          </cell>
          <cell r="M14" t="str">
            <v>Supply and delivery of following GI pipes and specials conforming to IS 554/86 for GI pipes IS 1239/1990 Part I required for pumpset erection.</v>
          </cell>
        </row>
        <row r="15">
          <cell r="B15" t="str">
            <v>No</v>
          </cell>
          <cell r="L15" t="str">
            <v>a</v>
          </cell>
          <cell r="M15" t="str">
            <v>32mm  GI PipeP.27</v>
          </cell>
          <cell r="N15">
            <v>75</v>
          </cell>
          <cell r="O15" t="str">
            <v>M</v>
          </cell>
          <cell r="P15">
            <v>158</v>
          </cell>
          <cell r="Q15" t="str">
            <v>M</v>
          </cell>
          <cell r="R15">
            <v>11850</v>
          </cell>
        </row>
        <row r="16">
          <cell r="L16" t="str">
            <v>b.</v>
          </cell>
          <cell r="M16" t="str">
            <v>32mm x 90 deg. Bend with coupling36/SR</v>
          </cell>
          <cell r="N16">
            <v>6</v>
          </cell>
          <cell r="O16" t="str">
            <v>No.</v>
          </cell>
          <cell r="P16">
            <v>70.400000000000006</v>
          </cell>
          <cell r="Q16" t="str">
            <v>No.</v>
          </cell>
          <cell r="R16">
            <v>422.40000000000003</v>
          </cell>
        </row>
        <row r="17">
          <cell r="A17" t="str">
            <v>GRAND  TOTAL</v>
          </cell>
          <cell r="I17">
            <v>52159.187529039998</v>
          </cell>
          <cell r="L17" t="str">
            <v>c.</v>
          </cell>
          <cell r="M17" t="str">
            <v>32mm GI Flange set36/SR</v>
          </cell>
          <cell r="N17">
            <v>1</v>
          </cell>
          <cell r="O17" t="str">
            <v>No.</v>
          </cell>
          <cell r="P17">
            <v>31.65</v>
          </cell>
          <cell r="Q17" t="str">
            <v>No.</v>
          </cell>
          <cell r="R17">
            <v>31.65</v>
          </cell>
        </row>
        <row r="18">
          <cell r="L18" t="str">
            <v>d.</v>
          </cell>
          <cell r="M18" t="str">
            <v>32mm GI Union36/SR</v>
          </cell>
          <cell r="N18">
            <v>1</v>
          </cell>
          <cell r="O18" t="str">
            <v>No.</v>
          </cell>
          <cell r="P18">
            <v>90.6</v>
          </cell>
          <cell r="Q18" t="str">
            <v>No.</v>
          </cell>
          <cell r="R18">
            <v>90.6</v>
          </cell>
        </row>
        <row r="19">
          <cell r="L19" t="str">
            <v>e.</v>
          </cell>
          <cell r="M19" t="str">
            <v>32mm Clamp set</v>
          </cell>
          <cell r="N19">
            <v>2</v>
          </cell>
          <cell r="O19" t="str">
            <v>No.</v>
          </cell>
          <cell r="P19">
            <v>150</v>
          </cell>
          <cell r="Q19" t="str">
            <v>No.</v>
          </cell>
          <cell r="R19">
            <v>300</v>
          </cell>
        </row>
        <row r="20">
          <cell r="L20" t="str">
            <v>f</v>
          </cell>
          <cell r="M20" t="str">
            <v>32mm GM Gate valve36/SR</v>
          </cell>
          <cell r="N20">
            <v>1</v>
          </cell>
          <cell r="O20" t="str">
            <v>No.</v>
          </cell>
          <cell r="P20">
            <v>451</v>
          </cell>
          <cell r="Q20" t="str">
            <v>No.</v>
          </cell>
          <cell r="R20">
            <v>451</v>
          </cell>
        </row>
        <row r="21">
          <cell r="L21" t="str">
            <v>g</v>
          </cell>
          <cell r="M21" t="str">
            <v>32mm  GI Coupling36/SR</v>
          </cell>
          <cell r="N21">
            <v>12</v>
          </cell>
          <cell r="O21" t="str">
            <v>No.</v>
          </cell>
          <cell r="P21">
            <v>29.7</v>
          </cell>
          <cell r="Q21" t="str">
            <v>No.</v>
          </cell>
          <cell r="R21">
            <v>356.4</v>
          </cell>
        </row>
        <row r="22">
          <cell r="L22" t="str">
            <v>h</v>
          </cell>
          <cell r="M22" t="str">
            <v>2.5 sq.mm. Flat copper submersible cable53/SR</v>
          </cell>
          <cell r="N22">
            <v>80</v>
          </cell>
          <cell r="O22" t="str">
            <v>M</v>
          </cell>
          <cell r="P22">
            <v>24</v>
          </cell>
          <cell r="Q22" t="str">
            <v>M</v>
          </cell>
          <cell r="R22">
            <v>1920</v>
          </cell>
        </row>
        <row r="23">
          <cell r="L23" t="str">
            <v>i</v>
          </cell>
          <cell r="M23" t="str">
            <v>20mm waste not tap36/SR</v>
          </cell>
          <cell r="N23">
            <v>3</v>
          </cell>
          <cell r="O23" t="str">
            <v>No.</v>
          </cell>
          <cell r="P23">
            <v>69.599999999999994</v>
          </cell>
          <cell r="Q23" t="str">
            <v>No.</v>
          </cell>
          <cell r="R23">
            <v>208.79999999999998</v>
          </cell>
        </row>
        <row r="24">
          <cell r="L24" t="str">
            <v>j</v>
          </cell>
          <cell r="M24" t="str">
            <v>20mm GI Elbow P.36/SR</v>
          </cell>
          <cell r="N24">
            <v>3</v>
          </cell>
          <cell r="O24" t="str">
            <v>No.</v>
          </cell>
          <cell r="P24">
            <v>17.7</v>
          </cell>
          <cell r="Q24" t="str">
            <v>No.</v>
          </cell>
          <cell r="R24">
            <v>53.099999999999994</v>
          </cell>
        </row>
        <row r="25">
          <cell r="L25" t="str">
            <v>k</v>
          </cell>
          <cell r="M25" t="str">
            <v>20mm GI Pipe P.27</v>
          </cell>
          <cell r="N25">
            <v>1.5</v>
          </cell>
          <cell r="O25" t="str">
            <v>M</v>
          </cell>
          <cell r="P25">
            <v>81</v>
          </cell>
          <cell r="Q25" t="str">
            <v>M</v>
          </cell>
          <cell r="R25">
            <v>121.5</v>
          </cell>
        </row>
        <row r="26">
          <cell r="L26" t="str">
            <v>l</v>
          </cell>
          <cell r="M26" t="str">
            <v>32mm GI Pipe for over flow P.27</v>
          </cell>
          <cell r="N26">
            <v>0.5</v>
          </cell>
          <cell r="O26" t="str">
            <v>M</v>
          </cell>
          <cell r="P26">
            <v>158</v>
          </cell>
          <cell r="Q26" t="str">
            <v>M</v>
          </cell>
          <cell r="R26">
            <v>79</v>
          </cell>
        </row>
        <row r="27">
          <cell r="L27" t="str">
            <v>m</v>
          </cell>
          <cell r="M27" t="str">
            <v>32mm GI Elbow for over flow P.36</v>
          </cell>
          <cell r="N27">
            <v>1</v>
          </cell>
          <cell r="O27" t="str">
            <v>No.</v>
          </cell>
          <cell r="P27">
            <v>44.7</v>
          </cell>
          <cell r="Q27" t="str">
            <v>No.</v>
          </cell>
          <cell r="R27">
            <v>44.7</v>
          </cell>
        </row>
        <row r="28">
          <cell r="L28" t="str">
            <v>n</v>
          </cell>
          <cell r="M28" t="str">
            <v>25mm GI Pipe for scour P.27/SR</v>
          </cell>
          <cell r="N28">
            <v>0.5</v>
          </cell>
          <cell r="O28" t="str">
            <v>M</v>
          </cell>
          <cell r="P28">
            <v>122</v>
          </cell>
          <cell r="Q28" t="str">
            <v>M</v>
          </cell>
          <cell r="R28">
            <v>61</v>
          </cell>
        </row>
        <row r="29">
          <cell r="L29" t="str">
            <v>o</v>
          </cell>
          <cell r="M29" t="str">
            <v>25mm GI ElbowP.36</v>
          </cell>
          <cell r="N29">
            <v>1</v>
          </cell>
          <cell r="O29" t="str">
            <v>No.</v>
          </cell>
          <cell r="P29">
            <v>27.85</v>
          </cell>
          <cell r="Q29" t="str">
            <v>No.</v>
          </cell>
          <cell r="R29">
            <v>27.85</v>
          </cell>
        </row>
        <row r="30">
          <cell r="L30" t="str">
            <v>p</v>
          </cell>
          <cell r="M30" t="str">
            <v>GI Wire P.118</v>
          </cell>
          <cell r="N30">
            <v>30</v>
          </cell>
          <cell r="O30" t="str">
            <v xml:space="preserve"> kg</v>
          </cell>
          <cell r="P30" t="str">
            <v>LS</v>
          </cell>
          <cell r="Q30" t="str">
            <v>M</v>
          </cell>
          <cell r="R30">
            <v>100</v>
          </cell>
        </row>
        <row r="31">
          <cell r="L31" t="str">
            <v>q</v>
          </cell>
          <cell r="M31" t="str">
            <v>7/20 copper wire for service connection P.112/SR</v>
          </cell>
          <cell r="N31">
            <v>60</v>
          </cell>
          <cell r="O31" t="str">
            <v>M</v>
          </cell>
          <cell r="P31">
            <v>15.6</v>
          </cell>
          <cell r="Q31" t="str">
            <v>M</v>
          </cell>
          <cell r="R31">
            <v>936</v>
          </cell>
        </row>
        <row r="32">
          <cell r="L32" t="str">
            <v>r</v>
          </cell>
          <cell r="M32" t="str">
            <v>20mm GI pipe for service connection.P.27/SR</v>
          </cell>
          <cell r="N32" t="str">
            <v>4.00M</v>
          </cell>
          <cell r="O32" t="str">
            <v>M</v>
          </cell>
          <cell r="P32">
            <v>81</v>
          </cell>
          <cell r="Q32" t="str">
            <v>M</v>
          </cell>
          <cell r="R32">
            <v>312</v>
          </cell>
        </row>
        <row r="33">
          <cell r="L33" t="str">
            <v>s</v>
          </cell>
          <cell r="M33" t="str">
            <v>20mm GI bend .P.36/SR</v>
          </cell>
          <cell r="N33">
            <v>3</v>
          </cell>
          <cell r="O33" t="str">
            <v>Nos.</v>
          </cell>
          <cell r="P33">
            <v>21.35</v>
          </cell>
          <cell r="Q33" t="str">
            <v>No.</v>
          </cell>
          <cell r="R33">
            <v>64.050000000000011</v>
          </cell>
        </row>
        <row r="34">
          <cell r="L34" t="str">
            <v>u</v>
          </cell>
          <cell r="M34" t="str">
            <v>Fuse carrier. P.109</v>
          </cell>
          <cell r="N34">
            <v>1</v>
          </cell>
          <cell r="O34" t="str">
            <v>No.</v>
          </cell>
          <cell r="P34">
            <v>16.5</v>
          </cell>
          <cell r="Q34" t="str">
            <v>No.</v>
          </cell>
          <cell r="R34">
            <v>16.5</v>
          </cell>
        </row>
        <row r="35">
          <cell r="L35">
            <v>3</v>
          </cell>
          <cell r="M35" t="str">
            <v>Construction of bore pit to the borewell with PCC 1:2:4 using 20mm HBG, 15cm thick around the borewell including centering for curved surface etc.complete to the height of 45cm above GL as directed by TWAD BOARD Board Officers etc. complete</v>
          </cell>
          <cell r="N35">
            <v>1</v>
          </cell>
          <cell r="O35" t="str">
            <v>No.</v>
          </cell>
          <cell r="P35">
            <v>292.45999999999998</v>
          </cell>
          <cell r="Q35" t="str">
            <v>No.</v>
          </cell>
          <cell r="R35">
            <v>292.45999999999998</v>
          </cell>
        </row>
        <row r="36">
          <cell r="L36">
            <v>4</v>
          </cell>
          <cell r="M36" t="str">
            <v>Removing existing hand pumps.P.203/SR</v>
          </cell>
          <cell r="N36">
            <v>1</v>
          </cell>
          <cell r="O36" t="str">
            <v>No.</v>
          </cell>
          <cell r="Q36" t="str">
            <v>No.</v>
          </cell>
          <cell r="R36">
            <v>0</v>
          </cell>
        </row>
        <row r="37">
          <cell r="L37">
            <v>5</v>
          </cell>
          <cell r="M37" t="str">
            <v>Labour charges for erection of pumpset in the deep borewell including connection of submersible cable etc.p.205/SR</v>
          </cell>
          <cell r="N37">
            <v>1</v>
          </cell>
          <cell r="O37" t="str">
            <v>No.</v>
          </cell>
          <cell r="P37">
            <v>2771</v>
          </cell>
          <cell r="Q37" t="str">
            <v>No.</v>
          </cell>
          <cell r="R37">
            <v>2771</v>
          </cell>
        </row>
        <row r="38">
          <cell r="L38">
            <v>6</v>
          </cell>
          <cell r="M38" t="str">
            <v>Labour charges for connection and inter-connection etc. including cutting of GI pipes fixing of specials etc. complete(LocalRate)</v>
          </cell>
          <cell r="N38">
            <v>1</v>
          </cell>
          <cell r="O38" t="str">
            <v>No.</v>
          </cell>
          <cell r="P38">
            <v>100</v>
          </cell>
          <cell r="Q38" t="str">
            <v>No.</v>
          </cell>
          <cell r="R38">
            <v>100</v>
          </cell>
        </row>
        <row r="39">
          <cell r="L39">
            <v>7</v>
          </cell>
          <cell r="M39" t="str">
            <v>Supply &amp; delivery of 7/20 copper conductor PVC insulated wire with ISI mark 2 Nos. on parallel along with 4.1 wire (7/20) installator at the interval of 30cm. GI bending wire between EB post and EB meter cut one 20 mts.(P.112/SR)(20X14)</v>
          </cell>
          <cell r="N39">
            <v>1</v>
          </cell>
          <cell r="O39" t="str">
            <v>No.</v>
          </cell>
          <cell r="P39">
            <v>300</v>
          </cell>
          <cell r="Q39" t="str">
            <v>No.</v>
          </cell>
          <cell r="R39">
            <v>300</v>
          </cell>
        </row>
        <row r="40">
          <cell r="L40">
            <v>8</v>
          </cell>
          <cell r="M40" t="str">
            <v>Supply &amp; delivery and erection of EB meter along with supply and fixing of 16 amps fuse unit 1 No. copper natural link indicator lamp with switch holder bulb and single phase main switch etc.,(435/p.148+213/p.105+10+11.50/p.107&amp;105+250/p.107)</v>
          </cell>
          <cell r="N40">
            <v>1</v>
          </cell>
          <cell r="O40" t="str">
            <v>No.</v>
          </cell>
          <cell r="P40">
            <v>252</v>
          </cell>
          <cell r="Q40" t="str">
            <v>No.</v>
          </cell>
          <cell r="R40">
            <v>252</v>
          </cell>
        </row>
        <row r="41">
          <cell r="L41">
            <v>9</v>
          </cell>
          <cell r="M41" t="str">
            <v>Internal wiring with copper insulated wire through conduct pipes, with necessary switches, distribution boxes with bulk head fittings and bulbs.P.107/SR</v>
          </cell>
          <cell r="N41">
            <v>1</v>
          </cell>
          <cell r="O41" t="str">
            <v>No.</v>
          </cell>
          <cell r="P41">
            <v>546</v>
          </cell>
          <cell r="Q41" t="str">
            <v>No.</v>
          </cell>
          <cell r="R41">
            <v>546</v>
          </cell>
        </row>
        <row r="42">
          <cell r="L42">
            <v>10</v>
          </cell>
          <cell r="M42" t="str">
            <v>Earthing as per EB rules including cost of civil works such as construction of earth pit earth electrods, Gi wire etc.,</v>
          </cell>
          <cell r="N42">
            <v>1</v>
          </cell>
          <cell r="O42" t="str">
            <v>No.</v>
          </cell>
          <cell r="P42">
            <v>100</v>
          </cell>
          <cell r="Q42" t="str">
            <v>No.</v>
          </cell>
          <cell r="R42">
            <v>100</v>
          </cell>
        </row>
        <row r="43">
          <cell r="L43">
            <v>11</v>
          </cell>
          <cell r="M43" t="str">
            <v>Engaging B licence holder for getting EB connection(p.10)</v>
          </cell>
          <cell r="N43">
            <v>1</v>
          </cell>
          <cell r="O43" t="str">
            <v>No.</v>
          </cell>
          <cell r="P43">
            <v>132.5</v>
          </cell>
          <cell r="Q43" t="str">
            <v>No.</v>
          </cell>
          <cell r="R43">
            <v>132.5</v>
          </cell>
        </row>
        <row r="44">
          <cell r="L44">
            <v>12</v>
          </cell>
          <cell r="M44" t="str">
            <v>Supply, Delivery and erection of 25mm GI pipes -5m, GI bend -3 Nos., coupling -3Nos., Tec - No.and cost ofcivil works.(5X122+3X32.45+3X16.45+1X34.90)+LabourrateP.36</v>
          </cell>
          <cell r="N44">
            <v>1</v>
          </cell>
          <cell r="O44" t="str">
            <v>No.</v>
          </cell>
          <cell r="P44">
            <v>800</v>
          </cell>
          <cell r="Q44" t="str">
            <v>No.</v>
          </cell>
          <cell r="R44">
            <v>800</v>
          </cell>
        </row>
        <row r="45">
          <cell r="L45">
            <v>13</v>
          </cell>
          <cell r="M45" t="str">
            <v>Manitenance of Mini Power Pump for a period of 1 month by engaging Maintenance Assistant 1 No. etc., complete.(30x96)p.10</v>
          </cell>
          <cell r="N45">
            <v>30</v>
          </cell>
          <cell r="O45" t="str">
            <v>days</v>
          </cell>
          <cell r="P45" t="str">
            <v>free of cost</v>
          </cell>
          <cell r="Q45" t="str">
            <v>day</v>
          </cell>
          <cell r="R45">
            <v>0</v>
          </cell>
        </row>
        <row r="46">
          <cell r="R46">
            <v>33798.559999999998</v>
          </cell>
        </row>
        <row r="48">
          <cell r="L48" t="str">
            <v>MINI POWER PUMP SCHEME</v>
          </cell>
        </row>
        <row r="49">
          <cell r="L49" t="str">
            <v>Construction Pedestal for KIOSK</v>
          </cell>
        </row>
        <row r="50">
          <cell r="L50" t="str">
            <v>Detailed Estimate</v>
          </cell>
        </row>
        <row r="51">
          <cell r="L51" t="str">
            <v>Sl.No.</v>
          </cell>
          <cell r="M51" t="str">
            <v>Description</v>
          </cell>
          <cell r="N51" t="str">
            <v>Quan  tity</v>
          </cell>
          <cell r="O51" t="str">
            <v>Unit</v>
          </cell>
          <cell r="P51" t="str">
            <v>Rate</v>
          </cell>
          <cell r="Q51" t="str">
            <v>Per</v>
          </cell>
          <cell r="R51" t="str">
            <v>Amount</v>
          </cell>
        </row>
        <row r="52">
          <cell r="L52">
            <v>1</v>
          </cell>
          <cell r="M52" t="str">
            <v>Earth work excavation and deposting on bank with initial lead of 10m and lift of 2.00m in Hard stiff clay, Stiff Block Cotton Soil, Hard red earth, Shaless, Murrans and earth mixed with small size boulders etc. as per SS 20B.</v>
          </cell>
          <cell r="N52">
            <v>0.124</v>
          </cell>
          <cell r="O52" t="str">
            <v>M3</v>
          </cell>
          <cell r="P52">
            <v>50</v>
          </cell>
          <cell r="Q52" t="str">
            <v>M3</v>
          </cell>
          <cell r="R52">
            <v>6.2</v>
          </cell>
        </row>
        <row r="53">
          <cell r="L53">
            <v>2</v>
          </cell>
          <cell r="M53" t="str">
            <v>Plain cement concrete 1:4:8 ( One cement four sand and eight aggregate) using 40mm HBS for foundation including the cost of mixing concrete,ramming,curing etc., complete and as directed by TWAD BOARD Bd. Officers etc., complete.</v>
          </cell>
          <cell r="N53">
            <v>6.2E-2</v>
          </cell>
          <cell r="O53" t="str">
            <v>M3</v>
          </cell>
          <cell r="P53">
            <v>1685.4749999999999</v>
          </cell>
          <cell r="Q53" t="str">
            <v>M3</v>
          </cell>
          <cell r="R53">
            <v>104.49945</v>
          </cell>
        </row>
        <row r="54">
          <cell r="L54">
            <v>3</v>
          </cell>
          <cell r="M54" t="str">
            <v>Brick work in CM 1:5 (one cement five sand ) using country bricks of size 83/4 X 41/4 X 2 including curing etc., complete and as directed by TWAD BOARD Board Officers etc., complete.</v>
          </cell>
          <cell r="N54">
            <v>0.439</v>
          </cell>
          <cell r="O54" t="str">
            <v>M3</v>
          </cell>
          <cell r="P54">
            <v>2096.9560000000001</v>
          </cell>
          <cell r="Q54" t="str">
            <v>M3</v>
          </cell>
          <cell r="R54">
            <v>920.56368400000008</v>
          </cell>
        </row>
        <row r="55">
          <cell r="L55">
            <v>4</v>
          </cell>
          <cell r="M55" t="str">
            <v>Plastering with Cm 1:5 12mm thick over brick work.</v>
          </cell>
          <cell r="N55">
            <v>3.22</v>
          </cell>
          <cell r="O55" t="str">
            <v>M2</v>
          </cell>
          <cell r="P55">
            <v>51.912760000000006</v>
          </cell>
          <cell r="Q55" t="str">
            <v>M2</v>
          </cell>
          <cell r="R55">
            <v>167.15908720000002</v>
          </cell>
        </row>
        <row r="56">
          <cell r="L56">
            <v>5</v>
          </cell>
          <cell r="M56" t="str">
            <v>Supply and delivery of MS KIOSK of size 0.75 X 0.75 for fixing of meter board, switch board with MS door and lock and key arrangements.p.</v>
          </cell>
          <cell r="N56">
            <v>1</v>
          </cell>
          <cell r="O56" t="str">
            <v>No.</v>
          </cell>
          <cell r="P56">
            <v>5286</v>
          </cell>
          <cell r="Q56" t="str">
            <v>Each</v>
          </cell>
          <cell r="R56">
            <v>5286</v>
          </cell>
        </row>
        <row r="57">
          <cell r="L57">
            <v>6</v>
          </cell>
          <cell r="M57" t="str">
            <v>Painting two coats with approved cement paint over one coat of is printing over the cement plastered exposed surface etc, complete and as directed by the TWAD BOARD Board Officers.</v>
          </cell>
          <cell r="N57">
            <v>2.88</v>
          </cell>
          <cell r="O57" t="str">
            <v>M2</v>
          </cell>
          <cell r="P57">
            <v>44.075000000000003</v>
          </cell>
          <cell r="Q57" t="str">
            <v>M2</v>
          </cell>
          <cell r="R57">
            <v>126.93600000000001</v>
          </cell>
        </row>
        <row r="58">
          <cell r="M58" t="str">
            <v>TOTAL</v>
          </cell>
          <cell r="R58">
            <v>6611.3582212000001</v>
          </cell>
        </row>
        <row r="60">
          <cell r="L60" t="str">
            <v>MINI POWER PUMP SCHEME</v>
          </cell>
        </row>
        <row r="61">
          <cell r="L61" t="str">
            <v>Construction Pedestal for HDPE Tank</v>
          </cell>
        </row>
        <row r="62">
          <cell r="L62" t="str">
            <v>Abstract Estimate</v>
          </cell>
        </row>
        <row r="63">
          <cell r="L63" t="str">
            <v>Sl.No.</v>
          </cell>
          <cell r="M63" t="str">
            <v>Description</v>
          </cell>
          <cell r="N63" t="str">
            <v>Quantity</v>
          </cell>
          <cell r="O63" t="str">
            <v>Unit</v>
          </cell>
          <cell r="P63" t="str">
            <v>Rate</v>
          </cell>
          <cell r="Q63" t="str">
            <v>Per</v>
          </cell>
          <cell r="R63" t="str">
            <v>Amount</v>
          </cell>
        </row>
        <row r="64">
          <cell r="L64">
            <v>1</v>
          </cell>
          <cell r="M64" t="str">
            <v>Earth work excavation and depositing on bank with initial lead of 10m and lift of 2.00m in Hard stiff Clay, Stiff Black cotton soil , Hard red earth, shales, Murrams and earth mixed with small size boulders etc., as per SS 20B.</v>
          </cell>
          <cell r="N64">
            <v>1.4730000000000001</v>
          </cell>
          <cell r="O64" t="str">
            <v>M3</v>
          </cell>
          <cell r="P64">
            <v>50</v>
          </cell>
          <cell r="Q64" t="str">
            <v>M3</v>
          </cell>
          <cell r="R64">
            <v>73.650000000000006</v>
          </cell>
        </row>
        <row r="65">
          <cell r="L65">
            <v>2</v>
          </cell>
          <cell r="M65" t="str">
            <v>Plain cement concrete 1:4:8 ( one cement four sand and eight aggregate) using 40mm HBS for foundation including the cost of mixing concrete,ramming,curing etc.,complete and as directed by TWAD BOARD Officers etc., complete.</v>
          </cell>
          <cell r="N65">
            <v>1.2150000000000001</v>
          </cell>
          <cell r="O65" t="str">
            <v>M3</v>
          </cell>
          <cell r="P65">
            <v>1685.4749999999999</v>
          </cell>
          <cell r="Q65" t="str">
            <v>M3</v>
          </cell>
          <cell r="R65">
            <v>2047.8521250000001</v>
          </cell>
        </row>
        <row r="66">
          <cell r="L66">
            <v>3</v>
          </cell>
          <cell r="M66" t="str">
            <v>Brick work in CM 1:5 (one cement five sand )using country bricks of size 83/4 X 41/4 X 2including curing etc, complete and as directed by TWAD BOARD officers etc., completed.</v>
          </cell>
          <cell r="N66">
            <v>1.099</v>
          </cell>
          <cell r="O66" t="str">
            <v>M3</v>
          </cell>
          <cell r="P66">
            <v>2096.9560000000001</v>
          </cell>
          <cell r="Q66" t="str">
            <v>M3</v>
          </cell>
          <cell r="R66">
            <v>2304.5546440000003</v>
          </cell>
        </row>
        <row r="67">
          <cell r="L67">
            <v>4</v>
          </cell>
          <cell r="M67" t="str">
            <v>Plastering with CM 1:5 (one cement and five sand ) 12mm thick over brick work including finishing curing etc. and as directed by TWAD BOARD Officers etc., complete.</v>
          </cell>
          <cell r="N67">
            <v>10.09</v>
          </cell>
          <cell r="O67" t="str">
            <v>M2</v>
          </cell>
          <cell r="P67">
            <v>51.912760000000006</v>
          </cell>
          <cell r="Q67" t="str">
            <v>M2</v>
          </cell>
          <cell r="R67">
            <v>523.7997484</v>
          </cell>
        </row>
        <row r="68">
          <cell r="L68">
            <v>5</v>
          </cell>
          <cell r="M68" t="str">
            <v>Supply and delivery and fixing of HDPE tank including loading and unloading, transportation  fixing and necessary GI pipe and specials for pipe connection works including cutting, threading and fixing charges as directed by TWAD BOARD etc.,</v>
          </cell>
          <cell r="N68">
            <v>1</v>
          </cell>
          <cell r="O68" t="str">
            <v>No.</v>
          </cell>
          <cell r="P68">
            <v>5275</v>
          </cell>
          <cell r="Q68" t="str">
            <v>Each</v>
          </cell>
          <cell r="R68">
            <v>5275</v>
          </cell>
        </row>
        <row r="69">
          <cell r="L69">
            <v>6</v>
          </cell>
          <cell r="M69" t="str">
            <v>Painting two coats with approved cement paint over one coat of priming over the cement plastered exposed surface etc, completed and as directed by the TWAD BOARD Officers.</v>
          </cell>
          <cell r="N69">
            <v>3.2879999999999998</v>
          </cell>
          <cell r="O69" t="str">
            <v>M2</v>
          </cell>
          <cell r="P69">
            <v>44.075000000000003</v>
          </cell>
          <cell r="Q69" t="str">
            <v>M2</v>
          </cell>
          <cell r="R69">
            <v>144.9186</v>
          </cell>
        </row>
        <row r="70">
          <cell r="L70">
            <v>7</v>
          </cell>
          <cell r="M70" t="str">
            <v>Painting TWAD BOARD Emblem of slogans in accordance with the size and specification as approved by the board on HDPE Tank.</v>
          </cell>
          <cell r="N70">
            <v>1</v>
          </cell>
          <cell r="O70" t="str">
            <v>M2</v>
          </cell>
          <cell r="P70">
            <v>679</v>
          </cell>
          <cell r="Q70" t="str">
            <v>M2</v>
          </cell>
          <cell r="R70">
            <v>679</v>
          </cell>
        </row>
        <row r="71">
          <cell r="M71" t="str">
            <v>TOTAL</v>
          </cell>
          <cell r="R71">
            <v>11048.7751174</v>
          </cell>
        </row>
        <row r="129">
          <cell r="L129" t="str">
            <v>MINI POWER PUMP SCHEME CONSTRUCTION OF SOAK PIT</v>
          </cell>
        </row>
        <row r="130">
          <cell r="L130" t="str">
            <v>DETAILED ESTIMATE</v>
          </cell>
        </row>
        <row r="131">
          <cell r="L131" t="str">
            <v>Sl.No.</v>
          </cell>
          <cell r="M131" t="str">
            <v>Description</v>
          </cell>
          <cell r="N131" t="str">
            <v>Quantity</v>
          </cell>
          <cell r="O131" t="str">
            <v>Unit</v>
          </cell>
          <cell r="P131" t="str">
            <v>Rate</v>
          </cell>
          <cell r="Q131" t="str">
            <v>Per</v>
          </cell>
          <cell r="R131" t="str">
            <v>Amount</v>
          </cell>
        </row>
        <row r="132">
          <cell r="L132">
            <v>1</v>
          </cell>
          <cell r="M132" t="str">
            <v>Earth work excavation and depositing on bank with initial lead of 10m and lift of 2.00m in Hard stiff clay,Stiff Black Cotton soil,Hard red earth,Shales,Murrams and earth mixed with small size boulders etc., as per SS 20B.</v>
          </cell>
          <cell r="N132">
            <v>0.85099999999999998</v>
          </cell>
          <cell r="O132" t="str">
            <v>M3</v>
          </cell>
          <cell r="P132">
            <v>50</v>
          </cell>
          <cell r="Q132" t="str">
            <v>M3</v>
          </cell>
          <cell r="R132">
            <v>42.55</v>
          </cell>
        </row>
        <row r="133">
          <cell r="L133">
            <v>2</v>
          </cell>
          <cell r="M133" t="str">
            <v>Plain Cement Concrete 1:4:8 (one cement four sand and eight aggregate) using 40mm HBS for foundation including the coast of mixing concrete,ramming,curing etc.,completed and as directed by TWAD BOARD Officers Etc., complete.</v>
          </cell>
          <cell r="N133">
            <v>4.8000000000000001E-2</v>
          </cell>
          <cell r="O133" t="str">
            <v>M3</v>
          </cell>
          <cell r="P133">
            <v>1685.4749999999999</v>
          </cell>
          <cell r="Q133" t="str">
            <v>M3</v>
          </cell>
          <cell r="R133">
            <v>80.902799999999999</v>
          </cell>
        </row>
        <row r="134">
          <cell r="L134">
            <v>3</v>
          </cell>
          <cell r="M134" t="str">
            <v>Brick work in CM 1:5 (one cement five sand) using country bricks of size 83/4 X41/4 X2 including curing etc,complete and as directed by TWAD BOARD Officers etc.,complete</v>
          </cell>
          <cell r="N134">
            <v>8.4000000000000005E-2</v>
          </cell>
          <cell r="O134" t="str">
            <v>M3</v>
          </cell>
          <cell r="P134">
            <v>2096.9560000000001</v>
          </cell>
          <cell r="Q134" t="str">
            <v>M3</v>
          </cell>
          <cell r="R134">
            <v>176.14430400000003</v>
          </cell>
        </row>
        <row r="135">
          <cell r="L135">
            <v>4</v>
          </cell>
          <cell r="M135" t="str">
            <v>Supply and filling 32mm HBG stone as per specification and as directed by TWAD BOARD Officers</v>
          </cell>
          <cell r="N135">
            <v>0.78600000000000003</v>
          </cell>
          <cell r="O135" t="str">
            <v>M3</v>
          </cell>
          <cell r="P135">
            <v>350</v>
          </cell>
          <cell r="Q135" t="str">
            <v>M3</v>
          </cell>
          <cell r="R135">
            <v>275.10000000000002</v>
          </cell>
        </row>
        <row r="136">
          <cell r="L136">
            <v>5</v>
          </cell>
          <cell r="M136" t="str">
            <v>supplyand fillilng of sand as directed by TWAD BOARD Officers etc.</v>
          </cell>
          <cell r="N136">
            <v>6.3E-2</v>
          </cell>
          <cell r="O136" t="str">
            <v>M3</v>
          </cell>
          <cell r="P136">
            <v>415.5</v>
          </cell>
          <cell r="Q136" t="str">
            <v>M3</v>
          </cell>
          <cell r="R136">
            <v>26.176500000000001</v>
          </cell>
        </row>
        <row r="137">
          <cell r="L137">
            <v>6</v>
          </cell>
          <cell r="M137" t="str">
            <v>Plastering in CM1:5, 12mm thick as directed by TWAD BOARD Officers etc.</v>
          </cell>
          <cell r="N137">
            <v>1.919</v>
          </cell>
          <cell r="O137" t="str">
            <v>M2</v>
          </cell>
          <cell r="P137">
            <v>51.912760000000006</v>
          </cell>
          <cell r="Q137" t="str">
            <v>M2</v>
          </cell>
          <cell r="R137">
            <v>99.620586440000011</v>
          </cell>
        </row>
        <row r="138">
          <cell r="M138" t="str">
            <v>TOTAL</v>
          </cell>
          <cell r="R138">
            <v>700.49419044000012</v>
          </cell>
        </row>
      </sheetData>
      <sheetData sheetId="11" refreshError="1"/>
      <sheetData sheetId="12" refreshError="1"/>
      <sheetData sheetId="13" refreshError="1"/>
      <sheetData sheetId="14" refreshError="1"/>
      <sheetData sheetId="15"/>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Lead (Final)"/>
      <sheetName val="Abs_Shoring"/>
      <sheetName val="RCC pipe cost"/>
      <sheetName val="CI Pipe Cost"/>
      <sheetName val="Detail_Manhole I revised"/>
      <sheetName val="Abstract_Manhole I (revised)"/>
      <sheetName val="DE of embankment"/>
      <sheetName val="Abstract_Manhole II"/>
      <sheetName val="Detail_Manhole II"/>
      <sheetName val="Detail_Manhole III"/>
      <sheetName val="Abstract_Manhole III"/>
      <sheetName val="SW Pipe cost"/>
      <sheetName val="PWD.Sch.Rates"/>
      <sheetName val="Vent pipe"/>
      <sheetName val="MH details"/>
      <sheetName val="Item Rates"/>
      <sheetName val="Data-Works (Final)"/>
      <sheetName val="Conveyance of pipes"/>
      <sheetName val="Detail_Shoring"/>
      <sheetName val="VALVES &amp; SPLS"/>
      <sheetName val="Drop_Manhole"/>
      <sheetName val="xxx Detail_Manhole I "/>
      <sheetName val="xxx Abstract_Manhole I"/>
      <sheetName val="leads"/>
      <sheetName val="steam table"/>
      <sheetName val="Basement Budget"/>
      <sheetName val="Comparative"/>
      <sheetName val="estimate"/>
      <sheetName val="Publicbuilding"/>
      <sheetName val="Loads"/>
      <sheetName val="FORM7"/>
      <sheetName val="Spec"/>
      <sheetName val="labour &amp; Centering"/>
      <sheetName val="Lead _Final_"/>
      <sheetName val="budget"/>
      <sheetName val="gen"/>
      <sheetName val="dBase"/>
      <sheetName val="Lead"/>
      <sheetName val="PS1"/>
      <sheetName val="Lead_Theni"/>
      <sheetName val="MS Pipe Qty"/>
      <sheetName val="DI PIPES"/>
      <sheetName val="HDPE"/>
      <sheetName val="RATE ANALYSIS -BUILDINGS"/>
      <sheetName val="Intake HR"/>
      <sheetName val="Ms Pipes"/>
      <sheetName val="Coffer Dam"/>
      <sheetName val="MS Pipe Laying Works"/>
      <sheetName val="RATE ANALYSIS -OHT &amp; SUMP"/>
      <sheetName val="GI Pipes"/>
      <sheetName val="GI Fittings"/>
      <sheetName val="Pipe Excavation  analysis"/>
      <sheetName val="DI Pipes-L&amp;J,T"/>
      <sheetName val="Misecllaneous"/>
      <sheetName val="HDPE-L&amp;J,T"/>
      <sheetName val="HSC "/>
      <sheetName val="O&amp;M WORKINGS"/>
      <sheetName val="Design"/>
      <sheetName val="PLAN_FEB97"/>
      <sheetName val="Material "/>
      <sheetName val="LOCAL RAT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sheetData sheetId="11" refreshError="1"/>
      <sheetData sheetId="12"/>
      <sheetData sheetId="13" refreshError="1"/>
      <sheetData sheetId="14" refreshError="1"/>
      <sheetData sheetId="15"/>
      <sheetData sheetId="16"/>
      <sheetData sheetId="17" refreshError="1"/>
      <sheetData sheetId="18" refreshError="1"/>
      <sheetData sheetId="19" refreshError="1"/>
      <sheetData sheetId="20" refreshError="1"/>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Basic Data"/>
      <sheetName val="Earth work-sewer"/>
      <sheetName val="PIPE RATES"/>
      <sheetName val="RCC-Rates"/>
      <sheetName val="SHORING&amp; STRUTTING"/>
      <sheetName val="Open well excavation"/>
      <sheetName val="Centering&amp;Shuttering"/>
      <sheetName val="Manhole rates"/>
      <sheetName val="Painting"/>
      <sheetName val="Narrow Excavation"/>
      <sheetName val="Valve Chamber"/>
      <sheetName val="Road Restoration"/>
      <sheetName val="MS BENDS"/>
      <sheetName val="Fencing"/>
      <sheetName val="Water Stopper"/>
      <sheetName val="Compound(Qua)"/>
      <sheetName val="Compound(Abs)"/>
      <sheetName val="Comp-Lateritic"/>
      <sheetName val="Pipe Specials"/>
      <sheetName val="Sludge Drying B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35">
          <cell r="A235">
            <v>14</v>
          </cell>
        </row>
        <row r="244">
          <cell r="G244">
            <v>2322.5898000000002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rate"/>
      <sheetName val="folder"/>
      <sheetName val="BillofQty"/>
      <sheetName val="A1"/>
      <sheetName val="A2"/>
      <sheetName val="A3"/>
      <sheetName val="A4"/>
      <sheetName val="A5"/>
      <sheetName val="A6"/>
      <sheetName val="A7"/>
      <sheetName val="A8"/>
      <sheetName val="A9"/>
      <sheetName val="A10"/>
      <sheetName val="A11"/>
      <sheetName val="A12"/>
      <sheetName val="A13"/>
      <sheetName val="A13 anne"/>
      <sheetName val="A14"/>
      <sheetName val="A15"/>
      <sheetName val="A16"/>
      <sheetName val="A16 Annex"/>
      <sheetName val="A17"/>
      <sheetName val="A18"/>
      <sheetName val="A18Ann 1"/>
      <sheetName val="A18Ann 2"/>
      <sheetName val="A18Ann 3"/>
      <sheetName val="A19"/>
      <sheetName val="A20"/>
      <sheetName val="A21"/>
      <sheetName val="A22"/>
      <sheetName val="A23"/>
      <sheetName val="A23 Annex"/>
      <sheetName val="A24"/>
      <sheetName val="A24 Ann"/>
      <sheetName val="A25"/>
      <sheetName val="A26"/>
      <sheetName val="A27"/>
      <sheetName val="A28"/>
      <sheetName val="A29"/>
      <sheetName val="A30"/>
      <sheetName val="A30 Ann 1"/>
      <sheetName val="A31"/>
      <sheetName val="A31 Ann 1"/>
      <sheetName val="A31 Ann 2"/>
      <sheetName val="A32"/>
      <sheetName val="A33"/>
      <sheetName val="A34"/>
      <sheetName val="A 35"/>
      <sheetName val="A36"/>
      <sheetName val="A37"/>
      <sheetName val="A38"/>
      <sheetName val="A39"/>
      <sheetName val="A39 Ann"/>
      <sheetName val="A40"/>
      <sheetName val="A41"/>
      <sheetName val="A41 Ann1"/>
      <sheetName val="A41 Ann2"/>
      <sheetName val="A42"/>
      <sheetName val="A43"/>
      <sheetName val="A44"/>
      <sheetName val="A45"/>
      <sheetName val="A46"/>
      <sheetName val="A47"/>
      <sheetName val="A48"/>
      <sheetName val="A49"/>
      <sheetName val="DATA"/>
      <sheetName val="Sheet1"/>
      <sheetName val="TBAL9697 -group wise  sdpl"/>
      <sheetName val="RA-markate"/>
      <sheetName val="RCC,Ret. Wall"/>
      <sheetName val="P&amp;L-1."/>
      <sheetName val="REL"/>
      <sheetName val="m"/>
      <sheetName val="E1"/>
      <sheetName val="Labour &amp; Plant"/>
      <sheetName val="Fill this out first..."/>
    </sheetNames>
    <sheetDataSet>
      <sheetData sheetId="0">
        <row r="14">
          <cell r="N14">
            <v>1877.65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structions"/>
      <sheetName val="Input"/>
      <sheetName val="Calc1"/>
      <sheetName val="Calc2"/>
      <sheetName val="PSC_length"/>
      <sheetName val="SktWt"/>
      <sheetName val="spare"/>
      <sheetName val="spare2"/>
      <sheetName val="Abstract Sheet"/>
      <sheetName val="Boq"/>
      <sheetName val="Pile cap"/>
      <sheetName val="Rechtsrisikoanalyse"/>
      <sheetName val="Civil Boq"/>
      <sheetName val="leads"/>
      <sheetName val="moments-table(tri)"/>
      <sheetName val="Legal Risk Analysis"/>
      <sheetName val="Purlin(7m)"/>
      <sheetName val="RateAnalysis"/>
      <sheetName val="Sum"/>
    </sheetNames>
    <sheetDataSet>
      <sheetData sheetId="0"/>
      <sheetData sheetId="1"/>
      <sheetData sheetId="2">
        <row r="63">
          <cell r="B63">
            <v>1</v>
          </cell>
          <cell r="C63" t="str">
            <v xml:space="preserve"> Barrel 1M length</v>
          </cell>
          <cell r="D63">
            <v>1</v>
          </cell>
          <cell r="E63">
            <v>275</v>
          </cell>
          <cell r="F63">
            <v>3.53</v>
          </cell>
          <cell r="G63">
            <v>3.75</v>
          </cell>
        </row>
        <row r="64">
          <cell r="B64">
            <v>2</v>
          </cell>
          <cell r="C64" t="str">
            <v xml:space="preserve"> 0 to 30 deg Bend S/s</v>
          </cell>
          <cell r="D64">
            <v>1.52</v>
          </cell>
          <cell r="E64">
            <v>421</v>
          </cell>
          <cell r="F64">
            <v>5.66</v>
          </cell>
          <cell r="G64">
            <v>6.46</v>
          </cell>
        </row>
        <row r="65">
          <cell r="B65">
            <v>3</v>
          </cell>
          <cell r="C65" t="str">
            <v xml:space="preserve"> 31 to 45 deg Bend S/s</v>
          </cell>
          <cell r="D65">
            <v>2.14</v>
          </cell>
          <cell r="E65">
            <v>592</v>
          </cell>
          <cell r="F65">
            <v>7.85</v>
          </cell>
          <cell r="G65">
            <v>8.7799999999999994</v>
          </cell>
        </row>
        <row r="66">
          <cell r="B66">
            <v>4</v>
          </cell>
          <cell r="C66" t="str">
            <v xml:space="preserve"> 46 to 60 deg Bend S/s</v>
          </cell>
          <cell r="D66">
            <v>2.2799999999999998</v>
          </cell>
          <cell r="E66">
            <v>630</v>
          </cell>
          <cell r="F66">
            <v>8.35</v>
          </cell>
          <cell r="G66">
            <v>9.31</v>
          </cell>
        </row>
        <row r="67">
          <cell r="B67">
            <v>5</v>
          </cell>
          <cell r="C67" t="str">
            <v xml:space="preserve"> 61 to 90 deg bend S/s</v>
          </cell>
          <cell r="D67">
            <v>3.2</v>
          </cell>
          <cell r="E67">
            <v>882</v>
          </cell>
          <cell r="F67">
            <v>11.6</v>
          </cell>
          <cell r="G67">
            <v>12.76</v>
          </cell>
        </row>
        <row r="68">
          <cell r="B68">
            <v>6</v>
          </cell>
          <cell r="C68" t="str">
            <v xml:space="preserve"> 0 to 30 deg Bend Plain/Plain</v>
          </cell>
          <cell r="D68">
            <v>1.52</v>
          </cell>
          <cell r="E68">
            <v>419</v>
          </cell>
          <cell r="F68">
            <v>5.37</v>
          </cell>
          <cell r="G68">
            <v>5.71</v>
          </cell>
        </row>
        <row r="69">
          <cell r="B69">
            <v>7</v>
          </cell>
          <cell r="C69" t="str">
            <v xml:space="preserve"> 31 to 45 deg Bend Plain/Plain</v>
          </cell>
          <cell r="D69">
            <v>2.14</v>
          </cell>
          <cell r="E69">
            <v>589</v>
          </cell>
          <cell r="F69">
            <v>7.56</v>
          </cell>
          <cell r="G69">
            <v>8.0299999999999994</v>
          </cell>
        </row>
        <row r="70">
          <cell r="B70">
            <v>8</v>
          </cell>
          <cell r="C70" t="str">
            <v xml:space="preserve"> 46 to 60 deg Bend Plain/Plain</v>
          </cell>
          <cell r="D70">
            <v>2.2799999999999998</v>
          </cell>
          <cell r="E70">
            <v>628</v>
          </cell>
          <cell r="F70">
            <v>8.06</v>
          </cell>
          <cell r="G70">
            <v>8.56</v>
          </cell>
        </row>
        <row r="71">
          <cell r="B71">
            <v>9</v>
          </cell>
          <cell r="C71" t="str">
            <v xml:space="preserve"> 61 to 90 deg bend Plain/Plain</v>
          </cell>
          <cell r="D71">
            <v>3.2</v>
          </cell>
          <cell r="E71">
            <v>880</v>
          </cell>
          <cell r="F71">
            <v>11.31</v>
          </cell>
          <cell r="G71">
            <v>12.01</v>
          </cell>
        </row>
        <row r="72">
          <cell r="B72">
            <v>10</v>
          </cell>
          <cell r="C72" t="str">
            <v xml:space="preserve"> 0 to 30 deg Bend Fld/Plain</v>
          </cell>
          <cell r="D72">
            <v>1.52</v>
          </cell>
          <cell r="E72">
            <v>421</v>
          </cell>
          <cell r="F72">
            <v>5.37</v>
          </cell>
          <cell r="G72">
            <v>5.71</v>
          </cell>
        </row>
        <row r="73">
          <cell r="B73">
            <v>11</v>
          </cell>
          <cell r="C73" t="str">
            <v xml:space="preserve"> 31 to 45 deg Bend Fld/Plain</v>
          </cell>
          <cell r="D73">
            <v>2.14</v>
          </cell>
          <cell r="E73">
            <v>591</v>
          </cell>
          <cell r="F73">
            <v>7.56</v>
          </cell>
          <cell r="G73">
            <v>8.0299999999999994</v>
          </cell>
        </row>
        <row r="74">
          <cell r="B74">
            <v>12</v>
          </cell>
          <cell r="C74" t="str">
            <v xml:space="preserve"> 46 to 60 deg Bend Fld/Plain</v>
          </cell>
          <cell r="D74">
            <v>2.2799999999999998</v>
          </cell>
          <cell r="E74">
            <v>629</v>
          </cell>
          <cell r="F74">
            <v>8.06</v>
          </cell>
          <cell r="G74">
            <v>8.56</v>
          </cell>
        </row>
        <row r="75">
          <cell r="B75">
            <v>13</v>
          </cell>
          <cell r="C75" t="str">
            <v xml:space="preserve"> 61 to 90 deg bend Fld/Plain</v>
          </cell>
          <cell r="D75">
            <v>3.2</v>
          </cell>
          <cell r="E75">
            <v>882</v>
          </cell>
          <cell r="F75">
            <v>11.31</v>
          </cell>
          <cell r="G75">
            <v>12.01</v>
          </cell>
        </row>
        <row r="76">
          <cell r="B76">
            <v>14</v>
          </cell>
          <cell r="C76" t="str">
            <v xml:space="preserve"> 0 to 30 deg Bend Skt/Plain</v>
          </cell>
          <cell r="D76">
            <v>1.52</v>
          </cell>
          <cell r="E76">
            <v>421</v>
          </cell>
          <cell r="F76">
            <v>5.37</v>
          </cell>
          <cell r="G76">
            <v>6.46</v>
          </cell>
        </row>
        <row r="77">
          <cell r="B77">
            <v>15</v>
          </cell>
          <cell r="C77" t="str">
            <v xml:space="preserve"> 31 to 45 deg Bend Skt/Plain</v>
          </cell>
          <cell r="D77">
            <v>2.14</v>
          </cell>
          <cell r="E77">
            <v>592</v>
          </cell>
          <cell r="F77">
            <v>7.56</v>
          </cell>
          <cell r="G77">
            <v>8.7799999999999994</v>
          </cell>
        </row>
        <row r="78">
          <cell r="B78">
            <v>16</v>
          </cell>
          <cell r="C78" t="str">
            <v xml:space="preserve"> 46 to 60 deg Bend Skt/Plain</v>
          </cell>
          <cell r="D78">
            <v>2.2799999999999998</v>
          </cell>
          <cell r="E78">
            <v>630</v>
          </cell>
          <cell r="F78">
            <v>8.06</v>
          </cell>
          <cell r="G78">
            <v>9.31</v>
          </cell>
        </row>
        <row r="79">
          <cell r="B79">
            <v>17</v>
          </cell>
          <cell r="C79" t="str">
            <v xml:space="preserve"> 61 to 90 deg bend Skt/Plain</v>
          </cell>
          <cell r="D79">
            <v>3.2</v>
          </cell>
          <cell r="E79">
            <v>882</v>
          </cell>
          <cell r="F79">
            <v>11.31</v>
          </cell>
          <cell r="G79">
            <v>12.76</v>
          </cell>
        </row>
        <row r="80">
          <cell r="B80">
            <v>18</v>
          </cell>
          <cell r="C80" t="str">
            <v xml:space="preserve"> 0 to 30 deg Bend Spt/Plain</v>
          </cell>
          <cell r="D80">
            <v>1.52</v>
          </cell>
          <cell r="E80">
            <v>419</v>
          </cell>
          <cell r="F80">
            <v>5.66</v>
          </cell>
          <cell r="G80">
            <v>5.71</v>
          </cell>
        </row>
        <row r="81">
          <cell r="B81">
            <v>19</v>
          </cell>
          <cell r="C81" t="str">
            <v xml:space="preserve"> 31 to 45 deg Bend Spt/Plain</v>
          </cell>
          <cell r="D81">
            <v>2.14</v>
          </cell>
          <cell r="E81">
            <v>589</v>
          </cell>
          <cell r="F81">
            <v>7.85</v>
          </cell>
          <cell r="G81">
            <v>8.0299999999999994</v>
          </cell>
        </row>
        <row r="82">
          <cell r="B82">
            <v>20</v>
          </cell>
          <cell r="C82" t="str">
            <v xml:space="preserve"> 46 to 60 deg Bend Spt/Plain</v>
          </cell>
          <cell r="D82">
            <v>2.2799999999999998</v>
          </cell>
          <cell r="E82">
            <v>628</v>
          </cell>
          <cell r="F82">
            <v>8.35</v>
          </cell>
          <cell r="G82">
            <v>8.56</v>
          </cell>
        </row>
        <row r="83">
          <cell r="B83">
            <v>21</v>
          </cell>
          <cell r="C83" t="str">
            <v xml:space="preserve"> 61 to 90 deg bend Spt/Plain</v>
          </cell>
          <cell r="D83">
            <v>3.2</v>
          </cell>
          <cell r="E83">
            <v>880</v>
          </cell>
          <cell r="F83">
            <v>11.6</v>
          </cell>
          <cell r="G83">
            <v>12.01</v>
          </cell>
        </row>
        <row r="84">
          <cell r="B84">
            <v>22</v>
          </cell>
          <cell r="C84" t="str">
            <v xml:space="preserve"> Scour Tee</v>
          </cell>
          <cell r="D84">
            <v>1.92</v>
          </cell>
          <cell r="E84">
            <v>544</v>
          </cell>
          <cell r="F84">
            <v>7.08</v>
          </cell>
          <cell r="G84">
            <v>7.96</v>
          </cell>
        </row>
        <row r="85">
          <cell r="B85">
            <v>23</v>
          </cell>
          <cell r="C85" t="str">
            <v xml:space="preserve">  AV Tee</v>
          </cell>
          <cell r="D85">
            <v>1.47</v>
          </cell>
          <cell r="E85">
            <v>409</v>
          </cell>
          <cell r="F85">
            <v>5.49</v>
          </cell>
          <cell r="G85">
            <v>6.27</v>
          </cell>
        </row>
        <row r="86">
          <cell r="B86">
            <v>24</v>
          </cell>
          <cell r="C86" t="str">
            <v xml:space="preserve">  Skt/Spt Taper(1) </v>
          </cell>
          <cell r="D86">
            <v>2.7</v>
          </cell>
          <cell r="E86">
            <v>543</v>
          </cell>
          <cell r="F86">
            <v>7.09</v>
          </cell>
          <cell r="G86">
            <v>8.34</v>
          </cell>
        </row>
        <row r="87">
          <cell r="B87">
            <v>25</v>
          </cell>
          <cell r="C87" t="str">
            <v xml:space="preserve">  Skt/Spt Taper(2) </v>
          </cell>
          <cell r="D87">
            <v>2.9</v>
          </cell>
          <cell r="E87">
            <v>565</v>
          </cell>
          <cell r="F87">
            <v>7.37</v>
          </cell>
          <cell r="G87">
            <v>8.68</v>
          </cell>
        </row>
        <row r="88">
          <cell r="B88">
            <v>26</v>
          </cell>
          <cell r="C88" t="str">
            <v xml:space="preserve">  Skt/Spt Taper(3) </v>
          </cell>
          <cell r="D88">
            <v>4.7</v>
          </cell>
          <cell r="E88">
            <v>653</v>
          </cell>
          <cell r="F88" t="e">
            <v>#N/A</v>
          </cell>
          <cell r="G88">
            <v>10.27</v>
          </cell>
        </row>
        <row r="89">
          <cell r="B89">
            <v>27</v>
          </cell>
          <cell r="C89" t="str">
            <v xml:space="preserve">   Tee(1)</v>
          </cell>
          <cell r="D89">
            <v>1.67</v>
          </cell>
          <cell r="E89">
            <v>469</v>
          </cell>
          <cell r="F89">
            <v>6.19</v>
          </cell>
          <cell r="G89">
            <v>7.22</v>
          </cell>
        </row>
        <row r="90">
          <cell r="B90">
            <v>28</v>
          </cell>
          <cell r="C90" t="str">
            <v xml:space="preserve">   Tee(2)</v>
          </cell>
          <cell r="D90">
            <v>1.32</v>
          </cell>
          <cell r="E90">
            <v>364</v>
          </cell>
          <cell r="F90">
            <v>4.96</v>
          </cell>
          <cell r="G90" t="e">
            <v>#N/A</v>
          </cell>
        </row>
        <row r="91">
          <cell r="B91">
            <v>29</v>
          </cell>
          <cell r="C91" t="str">
            <v xml:space="preserve">   Tee(3)</v>
          </cell>
          <cell r="D91">
            <v>1.32</v>
          </cell>
          <cell r="E91">
            <v>364</v>
          </cell>
          <cell r="F91">
            <v>4.96</v>
          </cell>
          <cell r="G91" t="e">
            <v>#N/A</v>
          </cell>
        </row>
        <row r="92">
          <cell r="B92">
            <v>30</v>
          </cell>
          <cell r="C92" t="str">
            <v xml:space="preserve"> 1 m Skt/spt Tail piece</v>
          </cell>
          <cell r="D92">
            <v>1</v>
          </cell>
          <cell r="E92">
            <v>276</v>
          </cell>
          <cell r="F92">
            <v>3.82</v>
          </cell>
          <cell r="G92">
            <v>4.5</v>
          </cell>
        </row>
        <row r="93">
          <cell r="B93">
            <v>31</v>
          </cell>
          <cell r="C93" t="str">
            <v xml:space="preserve"> 1 m Skt/Flg Tail piece</v>
          </cell>
          <cell r="D93">
            <v>1</v>
          </cell>
          <cell r="E93">
            <v>276</v>
          </cell>
          <cell r="F93">
            <v>3.53</v>
          </cell>
          <cell r="G93">
            <v>4.5</v>
          </cell>
        </row>
        <row r="94">
          <cell r="B94">
            <v>32</v>
          </cell>
          <cell r="C94" t="str">
            <v>Socket wt</v>
          </cell>
          <cell r="D94">
            <v>0</v>
          </cell>
          <cell r="E94">
            <v>98</v>
          </cell>
          <cell r="F94">
            <v>0</v>
          </cell>
          <cell r="G94">
            <v>0</v>
          </cell>
        </row>
        <row r="95">
          <cell r="B95">
            <v>33</v>
          </cell>
          <cell r="C95" t="str">
            <v>Spigot wt</v>
          </cell>
          <cell r="D95">
            <v>0</v>
          </cell>
          <cell r="E95">
            <v>39</v>
          </cell>
          <cell r="F95">
            <v>0</v>
          </cell>
          <cell r="G95">
            <v>0</v>
          </cell>
        </row>
        <row r="96">
          <cell r="B96">
            <v>34</v>
          </cell>
          <cell r="C96" t="str">
            <v>Flange wt</v>
          </cell>
          <cell r="D96">
            <v>0</v>
          </cell>
          <cell r="E96">
            <v>116</v>
          </cell>
          <cell r="F96">
            <v>0</v>
          </cell>
          <cell r="G96">
            <v>0</v>
          </cell>
        </row>
        <row r="97">
          <cell r="B97">
            <v>35</v>
          </cell>
          <cell r="C97" t="str">
            <v xml:space="preserve">  Collar</v>
          </cell>
          <cell r="D97">
            <v>0.15</v>
          </cell>
          <cell r="E97">
            <v>43</v>
          </cell>
          <cell r="F97">
            <v>0.53</v>
          </cell>
          <cell r="G97">
            <v>0.56000000000000005</v>
          </cell>
        </row>
        <row r="103">
          <cell r="C103" t="str">
            <v xml:space="preserve">   Tee(1) Plain ends</v>
          </cell>
          <cell r="D103">
            <v>27</v>
          </cell>
          <cell r="E103" t="str">
            <v>1100 mm x 350 mm  Tee Plain ends</v>
          </cell>
        </row>
        <row r="104">
          <cell r="C104" t="str">
            <v xml:space="preserve">   Tee(2) Plain ends</v>
          </cell>
          <cell r="D104">
            <v>28</v>
          </cell>
          <cell r="E104" t="str">
            <v>1100 mm x 0 mm  Tee Plain ends</v>
          </cell>
        </row>
        <row r="105">
          <cell r="C105" t="str">
            <v xml:space="preserve">   Tee(3) Plain ends</v>
          </cell>
          <cell r="D105">
            <v>29</v>
          </cell>
          <cell r="E105" t="str">
            <v>1100 mm x 0 mm  Tee Plain ends</v>
          </cell>
        </row>
        <row r="106">
          <cell r="C106" t="str">
            <v xml:space="preserve">  AV Tee Plain ends</v>
          </cell>
          <cell r="D106">
            <v>23</v>
          </cell>
          <cell r="E106" t="str">
            <v>1100 mm x 150 mm AV Tee Plain ends</v>
          </cell>
        </row>
        <row r="107">
          <cell r="C107" t="str">
            <v xml:space="preserve">  Collar Plain ends</v>
          </cell>
          <cell r="D107">
            <v>35</v>
          </cell>
          <cell r="E107" t="str">
            <v>1100 mm  Collar Plain ends</v>
          </cell>
        </row>
        <row r="108">
          <cell r="C108" t="str">
            <v xml:space="preserve"> 0 to 30 deg Bend Fld/Plain</v>
          </cell>
          <cell r="D108">
            <v>10</v>
          </cell>
          <cell r="E108" t="str">
            <v>1100 mm 0 to 30 deg Bend Fld/Plain</v>
          </cell>
        </row>
        <row r="109">
          <cell r="C109" t="str">
            <v xml:space="preserve"> 0 to 30 deg Bend Plain/Plain</v>
          </cell>
          <cell r="D109">
            <v>6</v>
          </cell>
          <cell r="E109" t="str">
            <v>1100 mm 0 to 30 deg Bend Plain/Plain</v>
          </cell>
        </row>
        <row r="110">
          <cell r="C110" t="str">
            <v xml:space="preserve"> 0 to 30 deg Bend S/s</v>
          </cell>
          <cell r="D110">
            <v>2</v>
          </cell>
          <cell r="E110" t="str">
            <v>1100 mm 0 to 30 deg Bend S/s</v>
          </cell>
        </row>
        <row r="111">
          <cell r="C111" t="str">
            <v xml:space="preserve"> 0 to 30 deg Bend Skt/Plain</v>
          </cell>
          <cell r="D111">
            <v>14</v>
          </cell>
          <cell r="E111" t="str">
            <v>1100 mm 0 to 30 deg Bend Skt/Plain</v>
          </cell>
        </row>
        <row r="112">
          <cell r="C112" t="str">
            <v xml:space="preserve"> 0 to 30 deg Bend Spt/Plain</v>
          </cell>
          <cell r="D112">
            <v>18</v>
          </cell>
          <cell r="E112" t="str">
            <v>1100 mm 0 to 30 deg Bend Spt/Plain</v>
          </cell>
        </row>
        <row r="113">
          <cell r="C113" t="str">
            <v xml:space="preserve"> 1 m Tail piece Plain ends</v>
          </cell>
          <cell r="D113">
            <v>31</v>
          </cell>
          <cell r="E113" t="str">
            <v>1100 mm x1 m Tail piece Plain ends</v>
          </cell>
        </row>
        <row r="114">
          <cell r="C114" t="str">
            <v xml:space="preserve"> 1 m Tail piece Plain ends</v>
          </cell>
          <cell r="D114">
            <v>30</v>
          </cell>
          <cell r="E114" t="str">
            <v>1100 mm x1 m Tail piece Plain ends</v>
          </cell>
        </row>
        <row r="115">
          <cell r="C115" t="str">
            <v xml:space="preserve"> 31 to 45 deg Bend Fld/Plain</v>
          </cell>
          <cell r="D115">
            <v>11</v>
          </cell>
          <cell r="E115" t="str">
            <v>1100 mm 31 to 45 deg Bend Fld/Plain</v>
          </cell>
        </row>
        <row r="116">
          <cell r="C116" t="str">
            <v xml:space="preserve"> 31 to 45 deg Bend Plain/Plain</v>
          </cell>
          <cell r="D116">
            <v>7</v>
          </cell>
          <cell r="E116" t="str">
            <v>1100 mm 31 to 45 deg Bend Plain/Plain</v>
          </cell>
        </row>
        <row r="117">
          <cell r="C117" t="str">
            <v xml:space="preserve"> 31 to 45 deg Bend S/s</v>
          </cell>
          <cell r="D117">
            <v>3</v>
          </cell>
          <cell r="E117" t="str">
            <v>1100 mm 31 to 45 deg Bend S/s</v>
          </cell>
        </row>
        <row r="118">
          <cell r="C118" t="str">
            <v xml:space="preserve"> 31 to 45 deg Bend Skt/Plain</v>
          </cell>
          <cell r="D118">
            <v>15</v>
          </cell>
          <cell r="E118" t="str">
            <v>1100 mm 31 to 45 deg Bend Skt/Plain</v>
          </cell>
        </row>
        <row r="119">
          <cell r="C119" t="str">
            <v xml:space="preserve"> 31 to 45 deg Bend Spt/Plain</v>
          </cell>
          <cell r="D119">
            <v>19</v>
          </cell>
          <cell r="E119" t="str">
            <v>1100 mm 31 to 45 deg Bend Spt/Plain</v>
          </cell>
        </row>
        <row r="120">
          <cell r="C120" t="str">
            <v xml:space="preserve"> 46 to 60 deg Bend Fld/Plain</v>
          </cell>
          <cell r="D120">
            <v>12</v>
          </cell>
          <cell r="E120" t="str">
            <v>1100 mm 46 to 60 deg Bend Fld/Plain</v>
          </cell>
        </row>
        <row r="121">
          <cell r="C121" t="str">
            <v xml:space="preserve"> 46 to 60 deg Bend Plain/Plain</v>
          </cell>
          <cell r="D121">
            <v>8</v>
          </cell>
          <cell r="E121" t="str">
            <v>1100 mm 46 to 60 deg Bend Plain/Plain</v>
          </cell>
        </row>
        <row r="122">
          <cell r="C122" t="str">
            <v xml:space="preserve"> 46 to 60 deg Bend S/s</v>
          </cell>
          <cell r="D122">
            <v>4</v>
          </cell>
          <cell r="E122" t="str">
            <v>1100 mm 46 to 60 deg Bend S/s</v>
          </cell>
        </row>
        <row r="123">
          <cell r="C123" t="str">
            <v xml:space="preserve"> 46 to 60 deg Bend Skt/Plain</v>
          </cell>
          <cell r="D123">
            <v>16</v>
          </cell>
          <cell r="E123" t="str">
            <v>1100 mm 46 to 60 deg Bend Skt/Plain</v>
          </cell>
        </row>
        <row r="124">
          <cell r="C124" t="str">
            <v xml:space="preserve"> 46 to 60 deg Bend Spt/Plain</v>
          </cell>
          <cell r="D124">
            <v>20</v>
          </cell>
          <cell r="E124" t="str">
            <v>1100 mm 46 to 60 deg Bend Spt/Plain</v>
          </cell>
        </row>
        <row r="125">
          <cell r="C125" t="str">
            <v xml:space="preserve"> 61 to 90 deg bend Fld/Plain</v>
          </cell>
          <cell r="D125">
            <v>13</v>
          </cell>
          <cell r="E125" t="str">
            <v>1100 mm 61 to 90 deg bend Fld/Plain</v>
          </cell>
        </row>
        <row r="126">
          <cell r="C126" t="str">
            <v xml:space="preserve"> 61 to 90 deg bend Plain/Plain</v>
          </cell>
          <cell r="D126">
            <v>9</v>
          </cell>
          <cell r="E126" t="str">
            <v>1100 mm 61 to 90 deg bend Plain/Plain</v>
          </cell>
        </row>
        <row r="127">
          <cell r="C127" t="str">
            <v xml:space="preserve"> 61 to 90 deg bend S/s</v>
          </cell>
          <cell r="D127">
            <v>5</v>
          </cell>
          <cell r="E127" t="str">
            <v>1100 mm 61 to 90 deg bend S/s</v>
          </cell>
        </row>
        <row r="128">
          <cell r="C128" t="str">
            <v xml:space="preserve"> 61 to 90 deg bend Skt/Plain</v>
          </cell>
          <cell r="D128">
            <v>17</v>
          </cell>
          <cell r="E128" t="str">
            <v>1100 mm 61 to 90 deg bend Skt/Plain</v>
          </cell>
        </row>
        <row r="129">
          <cell r="C129" t="str">
            <v xml:space="preserve"> 61 to 90 deg bend Spt/Plain</v>
          </cell>
          <cell r="D129">
            <v>21</v>
          </cell>
          <cell r="E129" t="str">
            <v>1100 mm 61 to 90 deg bend Spt/Plain</v>
          </cell>
        </row>
        <row r="130">
          <cell r="C130" t="str">
            <v xml:space="preserve"> Barrel 1M length</v>
          </cell>
          <cell r="D130">
            <v>1</v>
          </cell>
          <cell r="E130" t="str">
            <v>1100 mm Barrel 1M length</v>
          </cell>
        </row>
        <row r="131">
          <cell r="C131" t="str">
            <v xml:space="preserve"> Scour Tee Plain ends</v>
          </cell>
          <cell r="D131">
            <v>22</v>
          </cell>
          <cell r="E131" t="str">
            <v>1100 mm x 600 mm Scour Tee Plain ends</v>
          </cell>
        </row>
        <row r="132">
          <cell r="C132" t="str">
            <v>Flange wt</v>
          </cell>
          <cell r="D132">
            <v>34</v>
          </cell>
          <cell r="E132" t="str">
            <v>1100 mm  Flange wt</v>
          </cell>
        </row>
        <row r="133">
          <cell r="C133" t="str">
            <v>Socket wt</v>
          </cell>
          <cell r="D133">
            <v>32</v>
          </cell>
          <cell r="E133" t="str">
            <v>1100 mm  Socket wt</v>
          </cell>
        </row>
        <row r="134">
          <cell r="C134" t="str">
            <v>Spigot wt</v>
          </cell>
          <cell r="D134">
            <v>33</v>
          </cell>
          <cell r="E134" t="str">
            <v>1100 mm  Spigot wt</v>
          </cell>
        </row>
        <row r="135">
          <cell r="C135" t="str">
            <v>Taper(1) Plain ends</v>
          </cell>
          <cell r="D135">
            <v>24</v>
          </cell>
          <cell r="E135" t="str">
            <v>1100 mm x 500 mm Taper Plain ends</v>
          </cell>
        </row>
        <row r="136">
          <cell r="C136" t="str">
            <v>Taper(2) Plain ends</v>
          </cell>
          <cell r="D136">
            <v>25</v>
          </cell>
          <cell r="E136" t="str">
            <v>1100 mm x 450 mm Taper Plain ends</v>
          </cell>
        </row>
        <row r="137">
          <cell r="C137" t="str">
            <v>Taper(3) Plain ends</v>
          </cell>
          <cell r="D137">
            <v>26</v>
          </cell>
          <cell r="E137" t="str">
            <v>1100 mm x 0 mm Taper Plain ends</v>
          </cell>
        </row>
      </sheetData>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O25"/>
  <sheetViews>
    <sheetView view="pageBreakPreview" zoomScaleSheetLayoutView="100" workbookViewId="0">
      <selection activeCell="H32" sqref="H32"/>
    </sheetView>
  </sheetViews>
  <sheetFormatPr defaultRowHeight="12.75"/>
  <cols>
    <col min="1" max="16384" width="9.140625" style="8"/>
  </cols>
  <sheetData>
    <row r="1" spans="1:15" ht="19.5" thickTop="1">
      <c r="A1" s="13"/>
      <c r="B1" s="14"/>
      <c r="C1" s="14"/>
      <c r="D1" s="14"/>
      <c r="E1" s="14"/>
      <c r="F1" s="14"/>
      <c r="G1" s="14"/>
      <c r="H1" s="14"/>
      <c r="I1" s="14"/>
      <c r="J1" s="14"/>
      <c r="K1" s="14"/>
      <c r="L1" s="14"/>
      <c r="M1" s="15"/>
    </row>
    <row r="2" spans="1:15">
      <c r="A2" s="16"/>
      <c r="B2" s="7"/>
      <c r="C2" s="7"/>
      <c r="D2" s="7"/>
      <c r="E2" s="7"/>
      <c r="F2" s="7"/>
      <c r="G2" s="7"/>
      <c r="H2" s="7"/>
      <c r="I2" s="7"/>
      <c r="J2" s="7"/>
      <c r="K2" s="7"/>
      <c r="L2" s="7"/>
      <c r="M2" s="17"/>
    </row>
    <row r="3" spans="1:15" ht="20.25">
      <c r="A3" s="117" t="s">
        <v>64</v>
      </c>
      <c r="B3" s="118"/>
      <c r="C3" s="118"/>
      <c r="D3" s="118"/>
      <c r="E3" s="118"/>
      <c r="F3" s="118"/>
      <c r="G3" s="118"/>
      <c r="H3" s="118"/>
      <c r="I3" s="118"/>
      <c r="J3" s="118"/>
      <c r="K3" s="118"/>
      <c r="L3" s="118"/>
      <c r="M3" s="119"/>
      <c r="N3" s="18"/>
      <c r="O3" s="18"/>
    </row>
    <row r="4" spans="1:15" ht="20.25">
      <c r="A4" s="117" t="s">
        <v>71</v>
      </c>
      <c r="B4" s="118"/>
      <c r="C4" s="118"/>
      <c r="D4" s="118"/>
      <c r="E4" s="118"/>
      <c r="F4" s="118"/>
      <c r="G4" s="118"/>
      <c r="H4" s="118"/>
      <c r="I4" s="118"/>
      <c r="J4" s="118"/>
      <c r="K4" s="118"/>
      <c r="L4" s="118"/>
      <c r="M4" s="119"/>
      <c r="N4" s="18"/>
      <c r="O4" s="18"/>
    </row>
    <row r="5" spans="1:15" ht="20.25">
      <c r="A5" s="117" t="s">
        <v>72</v>
      </c>
      <c r="B5" s="118"/>
      <c r="C5" s="118"/>
      <c r="D5" s="118"/>
      <c r="E5" s="118"/>
      <c r="F5" s="118"/>
      <c r="G5" s="118"/>
      <c r="H5" s="118"/>
      <c r="I5" s="118"/>
      <c r="J5" s="118"/>
      <c r="K5" s="118"/>
      <c r="L5" s="118"/>
      <c r="M5" s="119"/>
    </row>
    <row r="6" spans="1:15" ht="20.25">
      <c r="A6" s="117" t="s">
        <v>65</v>
      </c>
      <c r="B6" s="118"/>
      <c r="C6" s="118"/>
      <c r="D6" s="118"/>
      <c r="E6" s="118"/>
      <c r="F6" s="118"/>
      <c r="G6" s="118"/>
      <c r="H6" s="118"/>
      <c r="I6" s="118"/>
      <c r="J6" s="118"/>
      <c r="K6" s="118"/>
      <c r="L6" s="118"/>
      <c r="M6" s="119"/>
    </row>
    <row r="7" spans="1:15" ht="20.25">
      <c r="A7" s="26"/>
      <c r="B7" s="27"/>
      <c r="C7" s="27"/>
      <c r="D7" s="27"/>
      <c r="E7" s="27"/>
      <c r="F7" s="27"/>
      <c r="G7" s="27"/>
      <c r="H7" s="27"/>
      <c r="I7" s="27"/>
      <c r="J7" s="27"/>
      <c r="K7" s="27"/>
      <c r="L7" s="27"/>
      <c r="M7" s="28"/>
    </row>
    <row r="8" spans="1:15" ht="20.25">
      <c r="A8" s="19"/>
      <c r="B8" s="7"/>
      <c r="C8" s="7"/>
      <c r="D8" s="7"/>
      <c r="E8" s="7"/>
      <c r="F8" s="7"/>
      <c r="G8" s="7"/>
      <c r="H8" s="7"/>
      <c r="I8" s="7"/>
      <c r="J8" s="7"/>
      <c r="K8" s="7"/>
      <c r="L8" s="7"/>
      <c r="M8" s="17"/>
    </row>
    <row r="9" spans="1:15" ht="15.75">
      <c r="A9" s="20"/>
      <c r="B9" s="7"/>
      <c r="C9" s="7"/>
      <c r="D9" s="7"/>
      <c r="E9" s="7"/>
      <c r="F9" s="7"/>
      <c r="G9" s="7"/>
      <c r="H9" s="7"/>
      <c r="I9" s="7"/>
      <c r="J9" s="7"/>
      <c r="K9" s="7"/>
      <c r="L9" s="7"/>
      <c r="M9" s="17"/>
    </row>
    <row r="10" spans="1:15">
      <c r="A10" s="16"/>
      <c r="B10" s="7"/>
      <c r="C10" s="7"/>
      <c r="D10" s="7"/>
      <c r="E10" s="7"/>
      <c r="F10" s="7"/>
      <c r="G10" s="7"/>
      <c r="H10" s="7"/>
      <c r="I10" s="7"/>
      <c r="J10" s="7"/>
      <c r="K10" s="7"/>
      <c r="L10" s="7"/>
      <c r="M10" s="17"/>
    </row>
    <row r="11" spans="1:15" ht="15.75">
      <c r="A11" s="21"/>
      <c r="B11" s="7"/>
      <c r="C11" s="7"/>
      <c r="D11" s="7"/>
      <c r="E11" s="7"/>
      <c r="F11" s="7"/>
      <c r="G11" s="7"/>
      <c r="H11" s="7"/>
      <c r="I11" s="7"/>
      <c r="J11" s="7"/>
      <c r="K11" s="7"/>
      <c r="L11" s="7"/>
      <c r="M11" s="17"/>
    </row>
    <row r="12" spans="1:15">
      <c r="A12" s="16"/>
      <c r="B12" s="7"/>
      <c r="C12" s="7"/>
      <c r="D12" s="7"/>
      <c r="E12" s="7"/>
      <c r="F12" s="7"/>
      <c r="G12" s="7"/>
      <c r="H12" s="7"/>
      <c r="I12" s="7"/>
      <c r="J12" s="7"/>
      <c r="K12" s="7"/>
      <c r="L12" s="7"/>
      <c r="M12" s="17"/>
    </row>
    <row r="13" spans="1:15">
      <c r="A13" s="16"/>
      <c r="B13" s="7"/>
      <c r="C13" s="7"/>
      <c r="D13" s="7"/>
      <c r="E13" s="7"/>
      <c r="F13" s="7"/>
      <c r="G13" s="7"/>
      <c r="H13" s="7"/>
      <c r="I13" s="7"/>
      <c r="J13" s="7"/>
      <c r="K13" s="7"/>
      <c r="L13" s="7"/>
      <c r="M13" s="17"/>
    </row>
    <row r="14" spans="1:15">
      <c r="A14" s="16"/>
      <c r="B14" s="7"/>
      <c r="C14" s="7"/>
      <c r="D14" s="7"/>
      <c r="E14" s="7"/>
      <c r="F14" s="7"/>
      <c r="G14" s="7"/>
      <c r="H14" s="7"/>
      <c r="I14" s="7"/>
      <c r="J14" s="7"/>
      <c r="K14" s="7"/>
      <c r="L14" s="7"/>
      <c r="M14" s="17"/>
    </row>
    <row r="15" spans="1:15">
      <c r="A15" s="16"/>
      <c r="B15" s="7"/>
      <c r="C15" s="7"/>
      <c r="D15" s="7"/>
      <c r="E15" s="7"/>
      <c r="F15" s="7"/>
      <c r="G15" s="7"/>
      <c r="H15" s="7"/>
      <c r="I15" s="7"/>
      <c r="J15" s="7"/>
      <c r="K15" s="7"/>
      <c r="L15" s="7"/>
      <c r="M15" s="17"/>
    </row>
    <row r="16" spans="1:15" ht="15.75">
      <c r="A16" s="22"/>
      <c r="B16" s="7"/>
      <c r="C16" s="7"/>
      <c r="D16" s="7"/>
      <c r="E16" s="7"/>
      <c r="F16" s="7"/>
      <c r="G16" s="7"/>
      <c r="H16" s="7"/>
      <c r="I16" s="7"/>
      <c r="J16" s="7"/>
      <c r="K16" s="7"/>
      <c r="L16" s="7"/>
      <c r="M16" s="17"/>
    </row>
    <row r="17" spans="1:13">
      <c r="A17" s="16"/>
      <c r="B17" s="7"/>
      <c r="C17" s="7"/>
      <c r="D17" s="7"/>
      <c r="E17" s="7"/>
      <c r="F17" s="7"/>
      <c r="G17" s="7"/>
      <c r="H17" s="7"/>
      <c r="I17" s="7"/>
      <c r="J17" s="7"/>
      <c r="K17" s="7"/>
      <c r="L17" s="7"/>
      <c r="M17" s="17"/>
    </row>
    <row r="18" spans="1:13" ht="92.25" customHeight="1">
      <c r="A18" s="120" t="s">
        <v>311</v>
      </c>
      <c r="B18" s="121"/>
      <c r="C18" s="121"/>
      <c r="D18" s="121"/>
      <c r="E18" s="121"/>
      <c r="F18" s="121"/>
      <c r="G18" s="121"/>
      <c r="H18" s="121"/>
      <c r="I18" s="121"/>
      <c r="J18" s="121"/>
      <c r="K18" s="121"/>
      <c r="L18" s="121"/>
      <c r="M18" s="122"/>
    </row>
    <row r="19" spans="1:13">
      <c r="A19" s="16"/>
      <c r="B19" s="7"/>
      <c r="C19" s="7"/>
      <c r="D19" s="7"/>
      <c r="E19" s="7"/>
      <c r="F19" s="7"/>
      <c r="G19" s="7"/>
      <c r="H19" s="7"/>
      <c r="I19" s="7"/>
      <c r="J19" s="7"/>
      <c r="K19" s="7"/>
      <c r="L19" s="7"/>
      <c r="M19" s="17"/>
    </row>
    <row r="20" spans="1:13">
      <c r="A20" s="16"/>
      <c r="B20" s="7"/>
      <c r="C20" s="7"/>
      <c r="D20" s="7"/>
      <c r="E20" s="7"/>
      <c r="F20" s="7"/>
      <c r="G20" s="7"/>
      <c r="H20" s="7"/>
      <c r="I20" s="7"/>
      <c r="J20" s="7"/>
      <c r="K20" s="7"/>
      <c r="L20" s="7"/>
      <c r="M20" s="17"/>
    </row>
    <row r="21" spans="1:13" ht="29.25" customHeight="1">
      <c r="A21" s="123" t="s">
        <v>73</v>
      </c>
      <c r="B21" s="124"/>
      <c r="C21" s="124"/>
      <c r="D21" s="124"/>
      <c r="E21" s="124"/>
      <c r="F21" s="124"/>
      <c r="G21" s="124"/>
      <c r="H21" s="124"/>
      <c r="I21" s="124"/>
      <c r="J21" s="124"/>
      <c r="K21" s="124"/>
      <c r="L21" s="124"/>
      <c r="M21" s="125"/>
    </row>
    <row r="22" spans="1:13" ht="15" customHeight="1">
      <c r="A22" s="114"/>
      <c r="B22" s="115"/>
      <c r="C22" s="115"/>
      <c r="D22" s="115"/>
      <c r="E22" s="115"/>
      <c r="F22" s="115"/>
      <c r="G22" s="115"/>
      <c r="H22" s="115"/>
      <c r="I22" s="115"/>
      <c r="J22" s="115"/>
      <c r="K22" s="115"/>
      <c r="L22" s="115"/>
      <c r="M22" s="116"/>
    </row>
    <row r="23" spans="1:13">
      <c r="A23" s="16"/>
      <c r="B23" s="7"/>
      <c r="C23" s="7"/>
      <c r="D23" s="7"/>
      <c r="E23" s="7"/>
      <c r="F23" s="7"/>
      <c r="G23" s="7"/>
      <c r="H23" s="7"/>
      <c r="I23" s="7"/>
      <c r="J23" s="7"/>
      <c r="K23" s="7"/>
      <c r="L23" s="7"/>
      <c r="M23" s="17"/>
    </row>
    <row r="24" spans="1:13" ht="13.5" thickBot="1">
      <c r="A24" s="23"/>
      <c r="B24" s="24"/>
      <c r="C24" s="24"/>
      <c r="D24" s="24"/>
      <c r="E24" s="24"/>
      <c r="F24" s="24"/>
      <c r="G24" s="24"/>
      <c r="H24" s="24"/>
      <c r="I24" s="24"/>
      <c r="J24" s="24"/>
      <c r="K24" s="24"/>
      <c r="L24" s="24"/>
      <c r="M24" s="25"/>
    </row>
    <row r="25" spans="1:13" ht="13.5" thickTop="1"/>
  </sheetData>
  <mergeCells count="7">
    <mergeCell ref="A22:M22"/>
    <mergeCell ref="A4:M4"/>
    <mergeCell ref="A3:M3"/>
    <mergeCell ref="A5:M5"/>
    <mergeCell ref="A6:M6"/>
    <mergeCell ref="A18:M18"/>
    <mergeCell ref="A21:M21"/>
  </mergeCells>
  <pageMargins left="1.45" right="0.86614173228346458" top="0.98425196850393704" bottom="0.98425196850393704" header="0.51181102362204722" footer="0.51181102362204722"/>
  <pageSetup paperSize="9" scale="95" orientation="landscape" horizontalDpi="4294967295" verticalDpi="4294967295" r:id="rId1"/>
  <headerFooter alignWithMargins="0">
    <oddHeader>&amp;RO and M of CWSS 2022-23 II call</oddHeader>
    <oddFooter>&amp;LContractor&amp;RSd/-Chief Engineer, TWAD, MDU</oddFooter>
  </headerFooter>
  <drawing r:id="rId2"/>
</worksheet>
</file>

<file path=xl/worksheets/sheet2.xml><?xml version="1.0" encoding="utf-8"?>
<worksheet xmlns="http://schemas.openxmlformats.org/spreadsheetml/2006/main" xmlns:r="http://schemas.openxmlformats.org/officeDocument/2006/relationships">
  <dimension ref="A1:N22"/>
  <sheetViews>
    <sheetView view="pageBreakPreview" zoomScaleSheetLayoutView="100" workbookViewId="0">
      <selection activeCell="A17" sqref="A17"/>
    </sheetView>
  </sheetViews>
  <sheetFormatPr defaultRowHeight="12.75"/>
  <cols>
    <col min="1" max="1" width="7" style="8" customWidth="1"/>
    <col min="2" max="2" width="9.140625" style="8"/>
    <col min="3" max="3" width="9.85546875" style="8" customWidth="1"/>
    <col min="4" max="13" width="9.140625" style="8"/>
    <col min="14" max="14" width="8.28515625" style="8" customWidth="1"/>
    <col min="15" max="16384" width="9.140625" style="8"/>
  </cols>
  <sheetData>
    <row r="1" spans="1:14" s="6" customFormat="1" ht="45.75" customHeight="1">
      <c r="A1" s="129" t="s">
        <v>312</v>
      </c>
      <c r="B1" s="129"/>
      <c r="C1" s="129"/>
      <c r="D1" s="129"/>
      <c r="E1" s="129"/>
      <c r="F1" s="129"/>
      <c r="G1" s="129"/>
      <c r="H1" s="129"/>
      <c r="I1" s="129"/>
      <c r="J1" s="129"/>
      <c r="K1" s="129"/>
      <c r="L1" s="129"/>
      <c r="M1" s="129"/>
      <c r="N1" s="129"/>
    </row>
    <row r="2" spans="1:14" ht="15.75">
      <c r="A2" s="7"/>
      <c r="B2" s="7"/>
      <c r="C2" s="7"/>
      <c r="D2" s="7"/>
      <c r="E2" s="7"/>
      <c r="G2" s="9" t="s">
        <v>44</v>
      </c>
    </row>
    <row r="3" spans="1:14">
      <c r="A3" s="10" t="s">
        <v>45</v>
      </c>
    </row>
    <row r="4" spans="1:14" ht="27.75" customHeight="1">
      <c r="A4" s="127" t="s">
        <v>46</v>
      </c>
      <c r="B4" s="127"/>
      <c r="C4" s="127"/>
      <c r="D4" s="127"/>
      <c r="E4" s="127"/>
      <c r="F4" s="127"/>
      <c r="G4" s="127"/>
      <c r="H4" s="127"/>
      <c r="I4" s="127"/>
      <c r="J4" s="127"/>
      <c r="K4" s="127"/>
      <c r="L4" s="127"/>
      <c r="M4" s="127"/>
      <c r="N4" s="127"/>
    </row>
    <row r="5" spans="1:14" ht="30.75" customHeight="1">
      <c r="A5" s="127" t="s">
        <v>47</v>
      </c>
      <c r="B5" s="127"/>
      <c r="C5" s="127"/>
      <c r="D5" s="127"/>
      <c r="E5" s="127"/>
      <c r="F5" s="127"/>
      <c r="G5" s="127"/>
      <c r="H5" s="127"/>
      <c r="I5" s="127"/>
      <c r="J5" s="127"/>
      <c r="K5" s="127"/>
      <c r="L5" s="127"/>
      <c r="M5" s="127"/>
      <c r="N5" s="127"/>
    </row>
    <row r="6" spans="1:14" ht="19.5" customHeight="1">
      <c r="A6" s="127" t="s">
        <v>48</v>
      </c>
      <c r="B6" s="127"/>
      <c r="C6" s="127"/>
      <c r="D6" s="127"/>
      <c r="E6" s="127"/>
      <c r="F6" s="127"/>
      <c r="G6" s="127"/>
      <c r="H6" s="127"/>
      <c r="I6" s="127"/>
      <c r="J6" s="127"/>
      <c r="K6" s="127"/>
      <c r="L6" s="127"/>
      <c r="M6" s="127"/>
      <c r="N6" s="127"/>
    </row>
    <row r="7" spans="1:14" ht="29.25" customHeight="1">
      <c r="A7" s="127" t="s">
        <v>49</v>
      </c>
      <c r="B7" s="127"/>
      <c r="C7" s="127"/>
      <c r="D7" s="127"/>
      <c r="E7" s="127"/>
      <c r="F7" s="127"/>
      <c r="G7" s="127"/>
      <c r="H7" s="127"/>
      <c r="I7" s="127"/>
      <c r="J7" s="127"/>
      <c r="K7" s="127"/>
      <c r="L7" s="127"/>
      <c r="M7" s="127"/>
      <c r="N7" s="127"/>
    </row>
    <row r="8" spans="1:14">
      <c r="A8" s="127" t="s">
        <v>50</v>
      </c>
      <c r="B8" s="127"/>
      <c r="C8" s="127"/>
      <c r="D8" s="127"/>
      <c r="E8" s="127"/>
      <c r="F8" s="127"/>
      <c r="G8" s="127"/>
      <c r="H8" s="127"/>
      <c r="I8" s="127"/>
      <c r="J8" s="127"/>
      <c r="K8" s="127"/>
      <c r="L8" s="127"/>
      <c r="M8" s="127"/>
      <c r="N8" s="127"/>
    </row>
    <row r="9" spans="1:14" ht="28.5" customHeight="1">
      <c r="A9" s="127" t="s">
        <v>51</v>
      </c>
      <c r="B9" s="127"/>
      <c r="C9" s="127"/>
      <c r="D9" s="127"/>
      <c r="E9" s="127"/>
      <c r="F9" s="127"/>
      <c r="G9" s="127"/>
      <c r="H9" s="127"/>
      <c r="I9" s="127"/>
      <c r="J9" s="127"/>
      <c r="K9" s="127"/>
      <c r="L9" s="127"/>
      <c r="M9" s="127"/>
      <c r="N9" s="127"/>
    </row>
    <row r="10" spans="1:14" ht="17.25" customHeight="1">
      <c r="A10" s="127" t="s">
        <v>52</v>
      </c>
      <c r="B10" s="127"/>
      <c r="C10" s="127"/>
      <c r="D10" s="127"/>
      <c r="E10" s="127"/>
      <c r="F10" s="127"/>
      <c r="G10" s="127"/>
      <c r="H10" s="127"/>
      <c r="I10" s="127"/>
      <c r="J10" s="127"/>
      <c r="K10" s="127"/>
      <c r="L10" s="127"/>
      <c r="M10" s="127"/>
      <c r="N10" s="127"/>
    </row>
    <row r="11" spans="1:14">
      <c r="A11" s="127" t="s">
        <v>53</v>
      </c>
      <c r="B11" s="127"/>
      <c r="C11" s="127"/>
      <c r="D11" s="127"/>
      <c r="E11" s="127"/>
      <c r="F11" s="127"/>
      <c r="G11" s="127"/>
      <c r="H11" s="127"/>
      <c r="I11" s="127"/>
      <c r="J11" s="127"/>
      <c r="K11" s="127"/>
      <c r="L11" s="127"/>
      <c r="M11" s="127"/>
      <c r="N11" s="127"/>
    </row>
    <row r="12" spans="1:14" ht="27" customHeight="1">
      <c r="A12" s="127" t="s">
        <v>54</v>
      </c>
      <c r="B12" s="127"/>
      <c r="C12" s="127"/>
      <c r="D12" s="127"/>
      <c r="E12" s="127"/>
      <c r="F12" s="127"/>
      <c r="G12" s="127"/>
      <c r="H12" s="127"/>
      <c r="I12" s="127"/>
      <c r="J12" s="127"/>
      <c r="K12" s="127"/>
      <c r="L12" s="127"/>
      <c r="M12" s="127"/>
      <c r="N12" s="127"/>
    </row>
    <row r="13" spans="1:14" ht="15.75" customHeight="1">
      <c r="A13" s="128" t="s">
        <v>55</v>
      </c>
      <c r="B13" s="128"/>
      <c r="C13" s="128"/>
      <c r="D13" s="128"/>
      <c r="E13" s="128"/>
      <c r="F13" s="128"/>
      <c r="G13" s="128"/>
      <c r="H13" s="128"/>
      <c r="I13" s="128"/>
      <c r="J13" s="128"/>
      <c r="K13" s="128"/>
      <c r="L13" s="128"/>
      <c r="M13" s="128"/>
      <c r="N13" s="128"/>
    </row>
    <row r="14" spans="1:14" ht="54.75" customHeight="1">
      <c r="A14" s="127" t="s">
        <v>56</v>
      </c>
      <c r="B14" s="127"/>
      <c r="C14" s="127"/>
      <c r="D14" s="127"/>
      <c r="E14" s="127"/>
      <c r="F14" s="127"/>
      <c r="G14" s="127"/>
      <c r="H14" s="127"/>
      <c r="I14" s="127"/>
      <c r="J14" s="127"/>
      <c r="K14" s="127"/>
      <c r="L14" s="127"/>
      <c r="M14" s="127"/>
      <c r="N14" s="127"/>
    </row>
    <row r="15" spans="1:14">
      <c r="A15" s="126" t="s">
        <v>57</v>
      </c>
      <c r="B15" s="126"/>
      <c r="C15" s="126"/>
      <c r="D15" s="126"/>
      <c r="E15" s="126"/>
      <c r="F15" s="126"/>
      <c r="G15" s="126"/>
      <c r="H15" s="126"/>
      <c r="I15" s="126"/>
      <c r="J15" s="126"/>
      <c r="K15" s="126"/>
      <c r="L15" s="126"/>
      <c r="M15" s="126"/>
      <c r="N15" s="126"/>
    </row>
    <row r="16" spans="1:14" ht="47.25" customHeight="1">
      <c r="A16" s="126" t="s">
        <v>311</v>
      </c>
      <c r="B16" s="126"/>
      <c r="C16" s="126"/>
      <c r="D16" s="126"/>
      <c r="E16" s="126"/>
      <c r="F16" s="126"/>
      <c r="G16" s="126"/>
      <c r="H16" s="126"/>
      <c r="I16" s="126"/>
      <c r="J16" s="126"/>
      <c r="K16" s="126"/>
      <c r="L16" s="126"/>
      <c r="M16" s="126"/>
      <c r="N16" s="126"/>
    </row>
    <row r="17" spans="1:1">
      <c r="A17" s="11" t="s">
        <v>58</v>
      </c>
    </row>
    <row r="18" spans="1:1">
      <c r="A18" s="11" t="s">
        <v>59</v>
      </c>
    </row>
    <row r="19" spans="1:1">
      <c r="A19" s="12" t="s">
        <v>60</v>
      </c>
    </row>
    <row r="20" spans="1:1" ht="9" customHeight="1">
      <c r="A20" s="11" t="s">
        <v>61</v>
      </c>
    </row>
    <row r="21" spans="1:1">
      <c r="A21" s="11" t="s">
        <v>62</v>
      </c>
    </row>
    <row r="22" spans="1:1">
      <c r="A22" s="11" t="s">
        <v>63</v>
      </c>
    </row>
  </sheetData>
  <mergeCells count="14">
    <mergeCell ref="A8:N8"/>
    <mergeCell ref="A1:N1"/>
    <mergeCell ref="A4:N4"/>
    <mergeCell ref="A5:N5"/>
    <mergeCell ref="A6:N6"/>
    <mergeCell ref="A7:N7"/>
    <mergeCell ref="A15:N15"/>
    <mergeCell ref="A16:N16"/>
    <mergeCell ref="A9:N9"/>
    <mergeCell ref="A10:N10"/>
    <mergeCell ref="A11:N11"/>
    <mergeCell ref="A12:N12"/>
    <mergeCell ref="A13:N13"/>
    <mergeCell ref="A14:N14"/>
  </mergeCells>
  <pageMargins left="0.98425196850393704" right="0.86614173228346458" top="0.98425196850393704" bottom="0.98425196850393704" header="0.51181102362204722" footer="0.51181102362204722"/>
  <pageSetup paperSize="9" scale="95" orientation="landscape" horizontalDpi="4294967295" verticalDpi="4294967295" r:id="rId1"/>
  <headerFooter alignWithMargins="0">
    <oddHeader>&amp;RO and M of CWSS 2022-23 II call</oddHeader>
    <oddFooter>&amp;LContractor&amp;RSd/-Chief Engineer, TWAD, MDU</oddFooter>
  </headerFooter>
</worksheet>
</file>

<file path=xl/worksheets/sheet3.xml><?xml version="1.0" encoding="utf-8"?>
<worksheet xmlns="http://schemas.openxmlformats.org/spreadsheetml/2006/main" xmlns:r="http://schemas.openxmlformats.org/officeDocument/2006/relationships">
  <dimension ref="A1:C8"/>
  <sheetViews>
    <sheetView tabSelected="1" view="pageBreakPreview" zoomScaleSheetLayoutView="100" workbookViewId="0">
      <selection activeCell="C13" sqref="C13"/>
    </sheetView>
  </sheetViews>
  <sheetFormatPr defaultColWidth="43.140625" defaultRowHeight="15"/>
  <cols>
    <col min="1" max="1" width="16.140625" customWidth="1"/>
    <col min="2" max="2" width="93" customWidth="1"/>
    <col min="3" max="3" width="20" customWidth="1"/>
  </cols>
  <sheetData>
    <row r="1" spans="1:3" ht="22.5" customHeight="1">
      <c r="A1" s="133" t="s">
        <v>84</v>
      </c>
      <c r="B1" s="133"/>
      <c r="C1" s="133"/>
    </row>
    <row r="2" spans="1:3" ht="54" customHeight="1">
      <c r="A2" s="130" t="s">
        <v>313</v>
      </c>
      <c r="B2" s="131"/>
      <c r="C2" s="132"/>
    </row>
    <row r="3" spans="1:3" ht="35.25" customHeight="1">
      <c r="A3" s="3" t="s">
        <v>75</v>
      </c>
      <c r="B3" s="3" t="s">
        <v>35</v>
      </c>
      <c r="C3" s="3" t="s">
        <v>74</v>
      </c>
    </row>
    <row r="4" spans="1:3" ht="99.75" customHeight="1">
      <c r="A4" s="30"/>
      <c r="B4" s="5" t="s">
        <v>310</v>
      </c>
      <c r="C4" s="31"/>
    </row>
    <row r="5" spans="1:3" ht="69.75" customHeight="1">
      <c r="A5" s="30" t="s">
        <v>90</v>
      </c>
      <c r="B5" s="113" t="s">
        <v>315</v>
      </c>
      <c r="C5" s="31">
        <f>'239'!I235</f>
        <v>0</v>
      </c>
    </row>
    <row r="6" spans="1:3" ht="31.5" customHeight="1">
      <c r="A6" s="1"/>
      <c r="B6" s="2" t="s">
        <v>70</v>
      </c>
      <c r="C6" s="29">
        <f>SUM(C5:C5)</f>
        <v>0</v>
      </c>
    </row>
    <row r="7" spans="1:3" s="4" customFormat="1" ht="15.75"/>
    <row r="8" spans="1:3" s="4" customFormat="1" ht="12.75" customHeight="1"/>
  </sheetData>
  <mergeCells count="2">
    <mergeCell ref="A2:C2"/>
    <mergeCell ref="A1:C1"/>
  </mergeCells>
  <pageMargins left="0.98425196850393704" right="0.86614173228346458" top="0.98425196850393704" bottom="0.98425196850393704" header="0.51181102362204722" footer="0.51181102362204722"/>
  <pageSetup paperSize="9" scale="95" orientation="landscape" r:id="rId1"/>
  <headerFooter alignWithMargins="0">
    <oddHeader>&amp;RO and M of CWSS 2022-23 II call</oddHeader>
    <oddFooter>&amp;LContractor&amp;RSd/-Chief Engineer, TWAD, MDU</oddFooter>
  </headerFooter>
</worksheet>
</file>

<file path=xl/worksheets/sheet4.xml><?xml version="1.0" encoding="utf-8"?>
<worksheet xmlns="http://schemas.openxmlformats.org/spreadsheetml/2006/main" xmlns:r="http://schemas.openxmlformats.org/officeDocument/2006/relationships">
  <dimension ref="A1:M235"/>
  <sheetViews>
    <sheetView view="pageBreakPreview" topLeftCell="A5" zoomScaleSheetLayoutView="100" workbookViewId="0">
      <selection activeCell="B6" sqref="B6"/>
    </sheetView>
  </sheetViews>
  <sheetFormatPr defaultRowHeight="12.75"/>
  <cols>
    <col min="1" max="1" width="6.28515625" style="32" customWidth="1"/>
    <col min="2" max="2" width="37.28515625" style="32" customWidth="1"/>
    <col min="3" max="3" width="10.5703125" style="33" customWidth="1"/>
    <col min="4" max="4" width="6.85546875" style="34" customWidth="1"/>
    <col min="5" max="5" width="14.85546875" style="35" customWidth="1"/>
    <col min="6" max="6" width="9.7109375" style="35" customWidth="1"/>
    <col min="7" max="7" width="12.28515625" style="36" customWidth="1"/>
    <col min="8" max="8" width="15.85546875" style="37" customWidth="1"/>
    <col min="9" max="9" width="16.28515625" style="38" customWidth="1"/>
    <col min="10" max="10" width="12" style="32" bestFit="1" customWidth="1"/>
    <col min="11" max="13" width="10.85546875" style="32" bestFit="1" customWidth="1"/>
    <col min="14" max="16384" width="9.140625" style="32"/>
  </cols>
  <sheetData>
    <row r="1" spans="1:12" ht="23.25" customHeight="1">
      <c r="A1" s="139" t="s">
        <v>76</v>
      </c>
      <c r="B1" s="139"/>
      <c r="C1" s="139"/>
      <c r="D1" s="139"/>
      <c r="E1" s="139"/>
      <c r="F1" s="139"/>
      <c r="G1" s="139"/>
      <c r="H1" s="139"/>
      <c r="I1" s="139"/>
    </row>
    <row r="2" spans="1:12" s="39" customFormat="1" ht="48.75" customHeight="1">
      <c r="A2" s="140" t="s">
        <v>314</v>
      </c>
      <c r="B2" s="141"/>
      <c r="C2" s="141"/>
      <c r="D2" s="141"/>
      <c r="E2" s="141"/>
      <c r="F2" s="141"/>
      <c r="G2" s="141"/>
      <c r="H2" s="141"/>
      <c r="I2" s="142"/>
    </row>
    <row r="3" spans="1:12" s="39" customFormat="1" ht="20.25" customHeight="1">
      <c r="A3" s="143" t="s">
        <v>0</v>
      </c>
      <c r="B3" s="134" t="s">
        <v>1</v>
      </c>
      <c r="C3" s="145" t="s">
        <v>2</v>
      </c>
      <c r="D3" s="146"/>
      <c r="E3" s="149" t="s">
        <v>3</v>
      </c>
      <c r="F3" s="134" t="s">
        <v>4</v>
      </c>
      <c r="G3" s="135" t="s">
        <v>5</v>
      </c>
      <c r="H3" s="136"/>
      <c r="I3" s="137" t="s">
        <v>88</v>
      </c>
    </row>
    <row r="4" spans="1:12" s="39" customFormat="1" ht="43.5" customHeight="1">
      <c r="A4" s="144"/>
      <c r="B4" s="134"/>
      <c r="C4" s="147"/>
      <c r="D4" s="148"/>
      <c r="E4" s="150"/>
      <c r="F4" s="134"/>
      <c r="G4" s="40" t="s">
        <v>6</v>
      </c>
      <c r="H4" s="41" t="s">
        <v>7</v>
      </c>
      <c r="I4" s="138"/>
    </row>
    <row r="5" spans="1:12" s="39" customFormat="1" ht="327.75" customHeight="1">
      <c r="A5" s="42">
        <v>1</v>
      </c>
      <c r="B5" s="108" t="s">
        <v>316</v>
      </c>
      <c r="C5" s="43">
        <f>14*259</f>
        <v>3626</v>
      </c>
      <c r="D5" s="44" t="s">
        <v>81</v>
      </c>
      <c r="E5" s="42" t="s">
        <v>36</v>
      </c>
      <c r="F5" s="42" t="s">
        <v>82</v>
      </c>
      <c r="G5" s="45"/>
      <c r="H5" s="42"/>
      <c r="I5" s="109" t="str">
        <f>IF(G5=0,"",ROUND(C5*G5,2))</f>
        <v/>
      </c>
    </row>
    <row r="6" spans="1:12" s="53" customFormat="1" ht="260.25" customHeight="1">
      <c r="A6" s="46" t="s">
        <v>108</v>
      </c>
      <c r="B6" s="47" t="s">
        <v>106</v>
      </c>
      <c r="C6" s="48"/>
      <c r="D6" s="49"/>
      <c r="E6" s="50"/>
      <c r="F6" s="50"/>
      <c r="G6" s="51"/>
      <c r="H6" s="50"/>
      <c r="I6" s="52" t="str">
        <f t="shared" ref="I6:I75" si="0">IF(G6=0,"",ROUND(C6*G6,2))</f>
        <v/>
      </c>
    </row>
    <row r="7" spans="1:12" s="53" customFormat="1" ht="126" customHeight="1">
      <c r="A7" s="46" t="s">
        <v>9</v>
      </c>
      <c r="B7" s="54" t="s">
        <v>68</v>
      </c>
      <c r="C7" s="48"/>
      <c r="D7" s="49"/>
      <c r="E7" s="50" t="s">
        <v>42</v>
      </c>
      <c r="F7" s="50"/>
      <c r="G7" s="51"/>
      <c r="H7" s="55"/>
      <c r="I7" s="52" t="str">
        <f t="shared" si="0"/>
        <v/>
      </c>
    </row>
    <row r="8" spans="1:12" s="53" customFormat="1" ht="38.25">
      <c r="A8" s="50" t="s">
        <v>8</v>
      </c>
      <c r="B8" s="56" t="s">
        <v>10</v>
      </c>
      <c r="C8" s="48">
        <v>30.021999999999998</v>
      </c>
      <c r="D8" s="57" t="s">
        <v>41</v>
      </c>
      <c r="E8" s="58"/>
      <c r="F8" s="58" t="s">
        <v>11</v>
      </c>
      <c r="G8" s="51"/>
      <c r="H8" s="58"/>
      <c r="I8" s="112" t="str">
        <f t="shared" si="0"/>
        <v/>
      </c>
      <c r="J8" s="59"/>
      <c r="K8" s="59"/>
      <c r="L8" s="59"/>
    </row>
    <row r="9" spans="1:12" s="53" customFormat="1" ht="38.25">
      <c r="A9" s="50" t="s">
        <v>170</v>
      </c>
      <c r="B9" s="56" t="s">
        <v>111</v>
      </c>
      <c r="C9" s="48">
        <v>585.11500000000001</v>
      </c>
      <c r="D9" s="57" t="s">
        <v>41</v>
      </c>
      <c r="E9" s="58"/>
      <c r="F9" s="58" t="s">
        <v>11</v>
      </c>
      <c r="G9" s="51"/>
      <c r="H9" s="58"/>
      <c r="I9" s="112" t="str">
        <f t="shared" ref="I9" si="1">IF(G9=0,"",ROUND(C9*G9,2))</f>
        <v/>
      </c>
    </row>
    <row r="10" spans="1:12" s="53" customFormat="1" ht="71.25" customHeight="1">
      <c r="A10" s="46" t="s">
        <v>12</v>
      </c>
      <c r="B10" s="56" t="s">
        <v>83</v>
      </c>
      <c r="C10" s="48"/>
      <c r="D10" s="49"/>
      <c r="E10" s="50" t="s">
        <v>36</v>
      </c>
      <c r="F10" s="50"/>
      <c r="G10" s="51"/>
      <c r="H10" s="50"/>
      <c r="I10" s="52" t="str">
        <f t="shared" si="0"/>
        <v/>
      </c>
    </row>
    <row r="11" spans="1:12" s="53" customFormat="1" ht="30" customHeight="1">
      <c r="A11" s="50" t="s">
        <v>8</v>
      </c>
      <c r="B11" s="56" t="s">
        <v>109</v>
      </c>
      <c r="C11" s="48">
        <v>32</v>
      </c>
      <c r="D11" s="60" t="s">
        <v>13</v>
      </c>
      <c r="E11" s="61"/>
      <c r="F11" s="61" t="s">
        <v>14</v>
      </c>
      <c r="G11" s="51"/>
      <c r="H11" s="58"/>
      <c r="I11" s="112" t="str">
        <f t="shared" si="0"/>
        <v/>
      </c>
    </row>
    <row r="12" spans="1:12" s="53" customFormat="1" ht="28.5" customHeight="1">
      <c r="A12" s="50" t="s">
        <v>170</v>
      </c>
      <c r="B12" s="56" t="s">
        <v>122</v>
      </c>
      <c r="C12" s="48">
        <v>20</v>
      </c>
      <c r="D12" s="60" t="s">
        <v>13</v>
      </c>
      <c r="E12" s="61"/>
      <c r="F12" s="61" t="s">
        <v>14</v>
      </c>
      <c r="G12" s="51"/>
      <c r="H12" s="58"/>
      <c r="I12" s="112" t="str">
        <f t="shared" si="0"/>
        <v/>
      </c>
    </row>
    <row r="13" spans="1:12" s="53" customFormat="1" ht="28.5" customHeight="1">
      <c r="A13" s="50" t="s">
        <v>171</v>
      </c>
      <c r="B13" s="56" t="s">
        <v>123</v>
      </c>
      <c r="C13" s="48">
        <v>85</v>
      </c>
      <c r="D13" s="60" t="s">
        <v>13</v>
      </c>
      <c r="E13" s="61"/>
      <c r="F13" s="61" t="s">
        <v>14</v>
      </c>
      <c r="G13" s="51"/>
      <c r="H13" s="58"/>
      <c r="I13" s="112" t="str">
        <f t="shared" ref="I13" si="2">IF(G13=0,"",ROUND(C13*G13,2))</f>
        <v/>
      </c>
    </row>
    <row r="14" spans="1:12" s="53" customFormat="1" ht="28.5" customHeight="1">
      <c r="A14" s="50" t="s">
        <v>31</v>
      </c>
      <c r="B14" s="56" t="s">
        <v>119</v>
      </c>
      <c r="C14" s="48">
        <v>180</v>
      </c>
      <c r="D14" s="60" t="s">
        <v>13</v>
      </c>
      <c r="E14" s="61"/>
      <c r="F14" s="61" t="s">
        <v>14</v>
      </c>
      <c r="G14" s="51"/>
      <c r="H14" s="58"/>
      <c r="I14" s="112" t="str">
        <f t="shared" si="0"/>
        <v/>
      </c>
    </row>
    <row r="15" spans="1:12" s="53" customFormat="1" ht="71.25" customHeight="1">
      <c r="A15" s="46" t="s">
        <v>15</v>
      </c>
      <c r="B15" s="56" t="s">
        <v>85</v>
      </c>
      <c r="C15" s="48"/>
      <c r="D15" s="49"/>
      <c r="E15" s="50" t="s">
        <v>36</v>
      </c>
      <c r="F15" s="50"/>
      <c r="G15" s="51"/>
      <c r="H15" s="50"/>
      <c r="I15" s="52" t="str">
        <f t="shared" si="0"/>
        <v/>
      </c>
    </row>
    <row r="16" spans="1:12" s="53" customFormat="1" ht="24.95" customHeight="1">
      <c r="A16" s="50" t="s">
        <v>8</v>
      </c>
      <c r="B16" s="56" t="str">
        <f>B11</f>
        <v>250 mm AC of Various Classes</v>
      </c>
      <c r="C16" s="48">
        <v>40</v>
      </c>
      <c r="D16" s="60" t="s">
        <v>16</v>
      </c>
      <c r="E16" s="61"/>
      <c r="F16" s="61" t="s">
        <v>17</v>
      </c>
      <c r="G16" s="51"/>
      <c r="H16" s="50"/>
      <c r="I16" s="112" t="str">
        <f t="shared" si="0"/>
        <v/>
      </c>
    </row>
    <row r="17" spans="1:9" s="53" customFormat="1" ht="24.95" customHeight="1">
      <c r="A17" s="50" t="s">
        <v>170</v>
      </c>
      <c r="B17" s="56" t="s">
        <v>122</v>
      </c>
      <c r="C17" s="48">
        <v>20</v>
      </c>
      <c r="D17" s="60" t="s">
        <v>16</v>
      </c>
      <c r="E17" s="61"/>
      <c r="F17" s="61" t="s">
        <v>17</v>
      </c>
      <c r="G17" s="51"/>
      <c r="H17" s="50"/>
      <c r="I17" s="112" t="str">
        <f t="shared" si="0"/>
        <v/>
      </c>
    </row>
    <row r="18" spans="1:9" s="53" customFormat="1" ht="24.95" customHeight="1">
      <c r="A18" s="50" t="s">
        <v>171</v>
      </c>
      <c r="B18" s="56" t="s">
        <v>123</v>
      </c>
      <c r="C18" s="48">
        <v>85</v>
      </c>
      <c r="D18" s="60" t="s">
        <v>16</v>
      </c>
      <c r="E18" s="61"/>
      <c r="F18" s="61" t="s">
        <v>17</v>
      </c>
      <c r="G18" s="51"/>
      <c r="H18" s="50"/>
      <c r="I18" s="112" t="str">
        <f t="shared" ref="I18" si="3">IF(G18=0,"",ROUND(C18*G18,2))</f>
        <v/>
      </c>
    </row>
    <row r="19" spans="1:9" s="53" customFormat="1" ht="24.95" customHeight="1">
      <c r="A19" s="50" t="s">
        <v>31</v>
      </c>
      <c r="B19" s="56" t="s">
        <v>119</v>
      </c>
      <c r="C19" s="48">
        <v>180</v>
      </c>
      <c r="D19" s="60" t="s">
        <v>16</v>
      </c>
      <c r="E19" s="61"/>
      <c r="F19" s="61" t="s">
        <v>17</v>
      </c>
      <c r="G19" s="51"/>
      <c r="H19" s="50"/>
      <c r="I19" s="112" t="str">
        <f t="shared" si="0"/>
        <v/>
      </c>
    </row>
    <row r="20" spans="1:9" s="53" customFormat="1" ht="63.75" customHeight="1">
      <c r="A20" s="46" t="s">
        <v>18</v>
      </c>
      <c r="B20" s="56" t="s">
        <v>86</v>
      </c>
      <c r="C20" s="48"/>
      <c r="D20" s="49"/>
      <c r="E20" s="50" t="s">
        <v>80</v>
      </c>
      <c r="F20" s="50"/>
      <c r="G20" s="51"/>
      <c r="H20" s="50"/>
      <c r="I20" s="52" t="str">
        <f t="shared" si="0"/>
        <v/>
      </c>
    </row>
    <row r="21" spans="1:9" s="53" customFormat="1" ht="24.95" customHeight="1">
      <c r="A21" s="50" t="s">
        <v>8</v>
      </c>
      <c r="B21" s="56" t="str">
        <f>B16</f>
        <v>250 mm AC of Various Classes</v>
      </c>
      <c r="C21" s="48">
        <v>48</v>
      </c>
      <c r="D21" s="60" t="s">
        <v>13</v>
      </c>
      <c r="E21" s="61"/>
      <c r="F21" s="61" t="s">
        <v>14</v>
      </c>
      <c r="G21" s="51"/>
      <c r="H21" s="58"/>
      <c r="I21" s="112" t="str">
        <f t="shared" si="0"/>
        <v/>
      </c>
    </row>
    <row r="22" spans="1:9" s="53" customFormat="1" ht="24.95" customHeight="1">
      <c r="A22" s="50" t="s">
        <v>170</v>
      </c>
      <c r="B22" s="56" t="s">
        <v>122</v>
      </c>
      <c r="C22" s="48">
        <v>30</v>
      </c>
      <c r="D22" s="60" t="s">
        <v>13</v>
      </c>
      <c r="E22" s="61"/>
      <c r="F22" s="61" t="s">
        <v>14</v>
      </c>
      <c r="G22" s="51"/>
      <c r="H22" s="58"/>
      <c r="I22" s="112" t="str">
        <f t="shared" si="0"/>
        <v/>
      </c>
    </row>
    <row r="23" spans="1:9" s="53" customFormat="1" ht="24.95" customHeight="1">
      <c r="A23" s="50" t="s">
        <v>171</v>
      </c>
      <c r="B23" s="56" t="s">
        <v>123</v>
      </c>
      <c r="C23" s="48">
        <v>119</v>
      </c>
      <c r="D23" s="60" t="s">
        <v>13</v>
      </c>
      <c r="E23" s="61"/>
      <c r="F23" s="61" t="s">
        <v>14</v>
      </c>
      <c r="G23" s="51"/>
      <c r="H23" s="58"/>
      <c r="I23" s="112" t="str">
        <f t="shared" ref="I23" si="4">IF(G23=0,"",ROUND(C23*G23,2))</f>
        <v/>
      </c>
    </row>
    <row r="24" spans="1:9" s="53" customFormat="1" ht="24.95" customHeight="1">
      <c r="A24" s="50" t="s">
        <v>31</v>
      </c>
      <c r="B24" s="56" t="s">
        <v>119</v>
      </c>
      <c r="C24" s="48">
        <v>252</v>
      </c>
      <c r="D24" s="60" t="s">
        <v>13</v>
      </c>
      <c r="E24" s="61"/>
      <c r="F24" s="61" t="s">
        <v>14</v>
      </c>
      <c r="G24" s="51"/>
      <c r="H24" s="58"/>
      <c r="I24" s="112" t="str">
        <f t="shared" si="0"/>
        <v/>
      </c>
    </row>
    <row r="25" spans="1:9" s="53" customFormat="1" ht="110.25" customHeight="1">
      <c r="A25" s="46" t="s">
        <v>19</v>
      </c>
      <c r="B25" s="56" t="s">
        <v>67</v>
      </c>
      <c r="C25" s="48"/>
      <c r="D25" s="49"/>
      <c r="E25" s="50" t="s">
        <v>36</v>
      </c>
      <c r="F25" s="50"/>
      <c r="G25" s="51"/>
      <c r="H25" s="50"/>
      <c r="I25" s="52" t="str">
        <f t="shared" si="0"/>
        <v/>
      </c>
    </row>
    <row r="26" spans="1:9" s="53" customFormat="1" ht="30" customHeight="1">
      <c r="A26" s="50" t="s">
        <v>8</v>
      </c>
      <c r="B26" s="56" t="str">
        <f>B21</f>
        <v>250 mm AC of Various Classes</v>
      </c>
      <c r="C26" s="48">
        <v>32</v>
      </c>
      <c r="D26" s="60" t="s">
        <v>20</v>
      </c>
      <c r="E26" s="61"/>
      <c r="F26" s="61" t="s">
        <v>21</v>
      </c>
      <c r="G26" s="51"/>
      <c r="H26" s="50"/>
      <c r="I26" s="112" t="str">
        <f t="shared" si="0"/>
        <v/>
      </c>
    </row>
    <row r="27" spans="1:9" s="53" customFormat="1" ht="30" customHeight="1">
      <c r="A27" s="50" t="s">
        <v>170</v>
      </c>
      <c r="B27" s="56" t="s">
        <v>122</v>
      </c>
      <c r="C27" s="48">
        <v>20</v>
      </c>
      <c r="D27" s="60" t="s">
        <v>25</v>
      </c>
      <c r="E27" s="61"/>
      <c r="F27" s="61" t="s">
        <v>21</v>
      </c>
      <c r="G27" s="51"/>
      <c r="H27" s="50"/>
      <c r="I27" s="112" t="str">
        <f t="shared" si="0"/>
        <v/>
      </c>
    </row>
    <row r="28" spans="1:9" s="53" customFormat="1" ht="30" customHeight="1">
      <c r="A28" s="50" t="s">
        <v>171</v>
      </c>
      <c r="B28" s="56" t="s">
        <v>123</v>
      </c>
      <c r="C28" s="48">
        <v>85</v>
      </c>
      <c r="D28" s="60" t="s">
        <v>25</v>
      </c>
      <c r="E28" s="61"/>
      <c r="F28" s="61" t="s">
        <v>21</v>
      </c>
      <c r="G28" s="51"/>
      <c r="H28" s="50"/>
      <c r="I28" s="112" t="str">
        <f t="shared" ref="I28" si="5">IF(G28=0,"",ROUND(C28*G28,2))</f>
        <v/>
      </c>
    </row>
    <row r="29" spans="1:9" s="53" customFormat="1" ht="30" customHeight="1">
      <c r="A29" s="50" t="s">
        <v>31</v>
      </c>
      <c r="B29" s="56" t="s">
        <v>119</v>
      </c>
      <c r="C29" s="48">
        <v>216</v>
      </c>
      <c r="D29" s="60" t="s">
        <v>25</v>
      </c>
      <c r="E29" s="61"/>
      <c r="F29" s="61" t="s">
        <v>21</v>
      </c>
      <c r="G29" s="51"/>
      <c r="H29" s="50"/>
      <c r="I29" s="112" t="str">
        <f t="shared" si="0"/>
        <v/>
      </c>
    </row>
    <row r="30" spans="1:9" s="53" customFormat="1" ht="127.5" customHeight="1">
      <c r="A30" s="46" t="s">
        <v>15</v>
      </c>
      <c r="B30" s="54" t="s">
        <v>289</v>
      </c>
      <c r="C30" s="48"/>
      <c r="D30" s="49"/>
      <c r="E30" s="50" t="s">
        <v>290</v>
      </c>
      <c r="F30" s="50"/>
      <c r="G30" s="51"/>
      <c r="H30" s="50"/>
      <c r="I30" s="52" t="str">
        <f t="shared" ref="I30:I31" si="6">IF(G30=0,"",ROUND(C30*G30,2))</f>
        <v/>
      </c>
    </row>
    <row r="31" spans="1:9" s="53" customFormat="1" ht="25.5">
      <c r="A31" s="50" t="s">
        <v>34</v>
      </c>
      <c r="B31" s="54" t="s">
        <v>121</v>
      </c>
      <c r="C31" s="48">
        <v>8</v>
      </c>
      <c r="D31" s="49" t="s">
        <v>27</v>
      </c>
      <c r="E31" s="50"/>
      <c r="F31" s="50" t="s">
        <v>28</v>
      </c>
      <c r="G31" s="51"/>
      <c r="H31" s="50"/>
      <c r="I31" s="112" t="str">
        <f t="shared" si="6"/>
        <v/>
      </c>
    </row>
    <row r="32" spans="1:9" s="53" customFormat="1" ht="123.75" customHeight="1">
      <c r="A32" s="46" t="s">
        <v>22</v>
      </c>
      <c r="B32" s="56" t="s">
        <v>66</v>
      </c>
      <c r="C32" s="48"/>
      <c r="D32" s="49"/>
      <c r="E32" s="50" t="s">
        <v>43</v>
      </c>
      <c r="F32" s="50"/>
      <c r="G32" s="51"/>
      <c r="H32" s="55"/>
      <c r="I32" s="52" t="str">
        <f t="shared" si="0"/>
        <v/>
      </c>
    </row>
    <row r="33" spans="1:13" s="53" customFormat="1" ht="42.75" customHeight="1">
      <c r="A33" s="50" t="s">
        <v>34</v>
      </c>
      <c r="B33" s="56" t="s">
        <v>10</v>
      </c>
      <c r="C33" s="48">
        <v>30.021999999999998</v>
      </c>
      <c r="D33" s="57" t="s">
        <v>23</v>
      </c>
      <c r="E33" s="58"/>
      <c r="F33" s="58" t="s">
        <v>11</v>
      </c>
      <c r="G33" s="51"/>
      <c r="H33" s="58"/>
      <c r="I33" s="112" t="str">
        <f t="shared" ref="I33" si="7">IF(G33=0,"",ROUND(C33*G33,2))</f>
        <v/>
      </c>
    </row>
    <row r="34" spans="1:13" s="53" customFormat="1" ht="42.75" customHeight="1">
      <c r="A34" s="50" t="s">
        <v>34</v>
      </c>
      <c r="B34" s="56" t="s">
        <v>111</v>
      </c>
      <c r="C34" s="48">
        <v>585.11500000000001</v>
      </c>
      <c r="D34" s="57" t="s">
        <v>23</v>
      </c>
      <c r="E34" s="58"/>
      <c r="F34" s="58" t="s">
        <v>11</v>
      </c>
      <c r="G34" s="51"/>
      <c r="H34" s="58"/>
      <c r="I34" s="112" t="str">
        <f t="shared" si="0"/>
        <v/>
      </c>
    </row>
    <row r="35" spans="1:13" s="53" customFormat="1" ht="267.75">
      <c r="A35" s="46" t="s">
        <v>112</v>
      </c>
      <c r="B35" s="62" t="s">
        <v>113</v>
      </c>
      <c r="C35" s="48"/>
      <c r="D35" s="49"/>
      <c r="E35" s="50"/>
      <c r="F35" s="50"/>
      <c r="G35" s="51"/>
      <c r="H35" s="55"/>
      <c r="I35" s="52" t="str">
        <f t="shared" si="0"/>
        <v/>
      </c>
    </row>
    <row r="36" spans="1:13" s="53" customFormat="1" ht="118.5" customHeight="1">
      <c r="A36" s="46" t="s">
        <v>9</v>
      </c>
      <c r="B36" s="54" t="s">
        <v>68</v>
      </c>
      <c r="C36" s="48"/>
      <c r="D36" s="49"/>
      <c r="E36" s="50" t="s">
        <v>42</v>
      </c>
      <c r="F36" s="50"/>
      <c r="G36" s="51"/>
      <c r="H36" s="55"/>
      <c r="I36" s="52" t="str">
        <f t="shared" si="0"/>
        <v/>
      </c>
    </row>
    <row r="37" spans="1:13" s="53" customFormat="1" ht="57" customHeight="1">
      <c r="A37" s="50" t="s">
        <v>8</v>
      </c>
      <c r="B37" s="54" t="s">
        <v>111</v>
      </c>
      <c r="C37" s="48">
        <v>225.464</v>
      </c>
      <c r="D37" s="49" t="s">
        <v>23</v>
      </c>
      <c r="E37" s="50"/>
      <c r="F37" s="50" t="s">
        <v>114</v>
      </c>
      <c r="G37" s="51"/>
      <c r="H37" s="55"/>
      <c r="I37" s="112" t="str">
        <f t="shared" si="0"/>
        <v/>
      </c>
    </row>
    <row r="38" spans="1:13" s="53" customFormat="1" ht="57" customHeight="1">
      <c r="A38" s="50" t="s">
        <v>170</v>
      </c>
      <c r="B38" s="54" t="s">
        <v>10</v>
      </c>
      <c r="C38" s="48">
        <v>71.739999999999995</v>
      </c>
      <c r="D38" s="49" t="s">
        <v>23</v>
      </c>
      <c r="E38" s="50"/>
      <c r="F38" s="50" t="s">
        <v>114</v>
      </c>
      <c r="G38" s="51"/>
      <c r="H38" s="55"/>
      <c r="I38" s="52" t="str">
        <f t="shared" ref="I38" si="8">IF(G38=0,"",ROUND(C38*G38,2))</f>
        <v/>
      </c>
      <c r="K38" s="59"/>
      <c r="L38" s="59"/>
      <c r="M38" s="59"/>
    </row>
    <row r="39" spans="1:13" s="53" customFormat="1" ht="78" customHeight="1">
      <c r="A39" s="46" t="s">
        <v>12</v>
      </c>
      <c r="B39" s="54" t="s">
        <v>115</v>
      </c>
      <c r="C39" s="48"/>
      <c r="D39" s="49"/>
      <c r="E39" s="50" t="s">
        <v>164</v>
      </c>
      <c r="F39" s="50"/>
      <c r="G39" s="51"/>
      <c r="H39" s="55"/>
      <c r="I39" s="52" t="str">
        <f t="shared" si="0"/>
        <v/>
      </c>
    </row>
    <row r="40" spans="1:13" s="53" customFormat="1" ht="51.75" customHeight="1">
      <c r="A40" s="50" t="s">
        <v>8</v>
      </c>
      <c r="B40" s="56" t="s">
        <v>124</v>
      </c>
      <c r="C40" s="48">
        <v>3</v>
      </c>
      <c r="D40" s="60" t="s">
        <v>116</v>
      </c>
      <c r="E40" s="61"/>
      <c r="F40" s="61" t="s">
        <v>24</v>
      </c>
      <c r="G40" s="51"/>
      <c r="H40" s="55"/>
      <c r="I40" s="112" t="str">
        <f t="shared" si="0"/>
        <v/>
      </c>
    </row>
    <row r="41" spans="1:13" s="53" customFormat="1" ht="51.75" customHeight="1">
      <c r="A41" s="50" t="s">
        <v>170</v>
      </c>
      <c r="B41" s="56" t="s">
        <v>125</v>
      </c>
      <c r="C41" s="48">
        <v>1</v>
      </c>
      <c r="D41" s="60" t="s">
        <v>116</v>
      </c>
      <c r="E41" s="61"/>
      <c r="F41" s="61" t="s">
        <v>24</v>
      </c>
      <c r="G41" s="51"/>
      <c r="H41" s="55"/>
      <c r="I41" s="112" t="str">
        <f t="shared" si="0"/>
        <v/>
      </c>
    </row>
    <row r="42" spans="1:13" s="53" customFormat="1" ht="51.75" customHeight="1">
      <c r="A42" s="50" t="s">
        <v>171</v>
      </c>
      <c r="B42" s="56" t="s">
        <v>120</v>
      </c>
      <c r="C42" s="48">
        <v>18</v>
      </c>
      <c r="D42" s="60" t="s">
        <v>116</v>
      </c>
      <c r="E42" s="61"/>
      <c r="F42" s="61" t="s">
        <v>24</v>
      </c>
      <c r="G42" s="51"/>
      <c r="H42" s="55"/>
      <c r="I42" s="112" t="str">
        <f t="shared" si="0"/>
        <v/>
      </c>
    </row>
    <row r="43" spans="1:13" s="53" customFormat="1" ht="51.75" customHeight="1">
      <c r="A43" s="50" t="s">
        <v>31</v>
      </c>
      <c r="B43" s="56" t="s">
        <v>126</v>
      </c>
      <c r="C43" s="48">
        <v>16</v>
      </c>
      <c r="D43" s="60" t="s">
        <v>116</v>
      </c>
      <c r="E43" s="61"/>
      <c r="F43" s="61" t="s">
        <v>24</v>
      </c>
      <c r="G43" s="51"/>
      <c r="H43" s="55"/>
      <c r="I43" s="52" t="str">
        <f t="shared" ref="I43" si="9">IF(G43=0,"",ROUND(C43*G43,2))</f>
        <v/>
      </c>
    </row>
    <row r="44" spans="1:13" s="53" customFormat="1" ht="132.75" customHeight="1">
      <c r="A44" s="46" t="s">
        <v>15</v>
      </c>
      <c r="B44" s="54" t="s">
        <v>117</v>
      </c>
      <c r="C44" s="48"/>
      <c r="D44" s="49"/>
      <c r="E44" s="50" t="s">
        <v>36</v>
      </c>
      <c r="F44" s="50"/>
      <c r="G44" s="51"/>
      <c r="H44" s="55"/>
      <c r="I44" s="52" t="str">
        <f t="shared" si="0"/>
        <v/>
      </c>
    </row>
    <row r="45" spans="1:13" s="53" customFormat="1" ht="30" customHeight="1">
      <c r="A45" s="50" t="s">
        <v>8</v>
      </c>
      <c r="B45" s="56" t="s">
        <v>127</v>
      </c>
      <c r="C45" s="48">
        <v>12</v>
      </c>
      <c r="D45" s="63" t="s">
        <v>25</v>
      </c>
      <c r="E45" s="64"/>
      <c r="F45" s="64" t="s">
        <v>21</v>
      </c>
      <c r="G45" s="51"/>
      <c r="H45" s="64"/>
      <c r="I45" s="112" t="str">
        <f t="shared" si="0"/>
        <v/>
      </c>
    </row>
    <row r="46" spans="1:13" s="53" customFormat="1" ht="30" customHeight="1">
      <c r="A46" s="50" t="s">
        <v>170</v>
      </c>
      <c r="B46" s="56" t="s">
        <v>128</v>
      </c>
      <c r="C46" s="48">
        <v>5</v>
      </c>
      <c r="D46" s="63" t="s">
        <v>25</v>
      </c>
      <c r="E46" s="64"/>
      <c r="F46" s="64" t="s">
        <v>21</v>
      </c>
      <c r="G46" s="51"/>
      <c r="H46" s="64"/>
      <c r="I46" s="112" t="str">
        <f t="shared" si="0"/>
        <v/>
      </c>
    </row>
    <row r="47" spans="1:13" s="53" customFormat="1" ht="30" customHeight="1">
      <c r="A47" s="50" t="s">
        <v>171</v>
      </c>
      <c r="B47" s="56" t="s">
        <v>129</v>
      </c>
      <c r="C47" s="48">
        <v>108</v>
      </c>
      <c r="D47" s="63" t="s">
        <v>25</v>
      </c>
      <c r="E47" s="64"/>
      <c r="F47" s="64" t="s">
        <v>21</v>
      </c>
      <c r="G47" s="51"/>
      <c r="H47" s="64"/>
      <c r="I47" s="112" t="str">
        <f t="shared" si="0"/>
        <v/>
      </c>
    </row>
    <row r="48" spans="1:13" s="53" customFormat="1" ht="30" customHeight="1">
      <c r="A48" s="50" t="s">
        <v>31</v>
      </c>
      <c r="B48" s="56" t="s">
        <v>126</v>
      </c>
      <c r="C48" s="48">
        <v>96</v>
      </c>
      <c r="D48" s="63" t="s">
        <v>25</v>
      </c>
      <c r="E48" s="64"/>
      <c r="F48" s="64" t="s">
        <v>21</v>
      </c>
      <c r="G48" s="51"/>
      <c r="H48" s="64"/>
      <c r="I48" s="52" t="str">
        <f t="shared" ref="I48" si="10">IF(G48=0,"",ROUND(C48*G48,2))</f>
        <v/>
      </c>
    </row>
    <row r="49" spans="1:10" s="53" customFormat="1" ht="120.75" customHeight="1">
      <c r="A49" s="65" t="s">
        <v>18</v>
      </c>
      <c r="B49" s="56" t="s">
        <v>118</v>
      </c>
      <c r="C49" s="48"/>
      <c r="D49" s="49"/>
      <c r="E49" s="50" t="s">
        <v>43</v>
      </c>
      <c r="F49" s="50"/>
      <c r="G49" s="51"/>
      <c r="H49" s="55"/>
      <c r="I49" s="52" t="str">
        <f t="shared" si="0"/>
        <v/>
      </c>
    </row>
    <row r="50" spans="1:10" s="53" customFormat="1" ht="38.25">
      <c r="A50" s="64" t="s">
        <v>8</v>
      </c>
      <c r="B50" s="54" t="s">
        <v>111</v>
      </c>
      <c r="C50" s="48">
        <v>225.464</v>
      </c>
      <c r="D50" s="63" t="s">
        <v>23</v>
      </c>
      <c r="E50" s="64"/>
      <c r="F50" s="64" t="s">
        <v>11</v>
      </c>
      <c r="G50" s="51"/>
      <c r="H50" s="64"/>
      <c r="I50" s="52" t="str">
        <f t="shared" ref="I50" si="11">IF(G50=0,"",ROUND(C50*G50,2))</f>
        <v/>
      </c>
      <c r="J50" s="59"/>
    </row>
    <row r="51" spans="1:10" s="53" customFormat="1" ht="38.25">
      <c r="A51" s="64" t="s">
        <v>170</v>
      </c>
      <c r="B51" s="54" t="s">
        <v>10</v>
      </c>
      <c r="C51" s="48">
        <v>71.739999999999995</v>
      </c>
      <c r="D51" s="63" t="s">
        <v>23</v>
      </c>
      <c r="E51" s="64"/>
      <c r="F51" s="64" t="s">
        <v>11</v>
      </c>
      <c r="G51" s="51"/>
      <c r="H51" s="64"/>
      <c r="I51" s="52" t="str">
        <f t="shared" si="0"/>
        <v/>
      </c>
      <c r="J51" s="59"/>
    </row>
    <row r="52" spans="1:10" s="53" customFormat="1" ht="267.75">
      <c r="A52" s="46" t="s">
        <v>263</v>
      </c>
      <c r="B52" s="47" t="s">
        <v>107</v>
      </c>
      <c r="C52" s="48"/>
      <c r="D52" s="49"/>
      <c r="E52" s="50"/>
      <c r="F52" s="50"/>
      <c r="G52" s="51"/>
      <c r="H52" s="50"/>
      <c r="I52" s="52" t="str">
        <f t="shared" si="0"/>
        <v/>
      </c>
    </row>
    <row r="53" spans="1:10" s="53" customFormat="1" ht="132" customHeight="1">
      <c r="A53" s="46" t="s">
        <v>9</v>
      </c>
      <c r="B53" s="54" t="s">
        <v>68</v>
      </c>
      <c r="C53" s="48"/>
      <c r="D53" s="49"/>
      <c r="E53" s="50" t="s">
        <v>42</v>
      </c>
      <c r="F53" s="50"/>
      <c r="G53" s="51"/>
      <c r="H53" s="50"/>
      <c r="I53" s="52" t="str">
        <f t="shared" si="0"/>
        <v/>
      </c>
    </row>
    <row r="54" spans="1:10" s="53" customFormat="1" ht="42" customHeight="1">
      <c r="A54" s="50" t="s">
        <v>34</v>
      </c>
      <c r="B54" s="54" t="s">
        <v>26</v>
      </c>
      <c r="C54" s="111">
        <v>1484.0530000000001</v>
      </c>
      <c r="D54" s="49" t="s">
        <v>23</v>
      </c>
      <c r="E54" s="50"/>
      <c r="F54" s="64" t="s">
        <v>11</v>
      </c>
      <c r="G54" s="51"/>
      <c r="H54" s="50"/>
      <c r="I54" s="112" t="str">
        <f t="shared" si="0"/>
        <v/>
      </c>
    </row>
    <row r="55" spans="1:10" s="53" customFormat="1" ht="141" customHeight="1">
      <c r="A55" s="46" t="s">
        <v>12</v>
      </c>
      <c r="B55" s="54" t="s">
        <v>30</v>
      </c>
      <c r="C55" s="48"/>
      <c r="D55" s="49"/>
      <c r="E55" s="50" t="s">
        <v>42</v>
      </c>
      <c r="F55" s="50"/>
      <c r="G55" s="51"/>
      <c r="H55" s="50"/>
      <c r="I55" s="52" t="str">
        <f t="shared" si="0"/>
        <v/>
      </c>
    </row>
    <row r="56" spans="1:10" s="53" customFormat="1" ht="48" customHeight="1">
      <c r="A56" s="50" t="s">
        <v>34</v>
      </c>
      <c r="B56" s="56" t="s">
        <v>91</v>
      </c>
      <c r="C56" s="111">
        <v>132</v>
      </c>
      <c r="D56" s="49" t="s">
        <v>89</v>
      </c>
      <c r="E56" s="50"/>
      <c r="F56" s="64" t="s">
        <v>24</v>
      </c>
      <c r="G56" s="51"/>
      <c r="H56" s="50"/>
      <c r="I56" s="112" t="str">
        <f t="shared" si="0"/>
        <v/>
      </c>
    </row>
    <row r="57" spans="1:10" s="53" customFormat="1" ht="48" customHeight="1">
      <c r="A57" s="50" t="s">
        <v>37</v>
      </c>
      <c r="B57" s="56" t="s">
        <v>92</v>
      </c>
      <c r="C57" s="111">
        <v>210</v>
      </c>
      <c r="D57" s="49" t="s">
        <v>89</v>
      </c>
      <c r="E57" s="50"/>
      <c r="F57" s="64" t="s">
        <v>24</v>
      </c>
      <c r="G57" s="51"/>
      <c r="H57" s="50"/>
      <c r="I57" s="112" t="str">
        <f t="shared" ref="I57:I58" si="12">IF(G57=0,"",ROUND(C57*G57,2))</f>
        <v/>
      </c>
    </row>
    <row r="58" spans="1:10" s="53" customFormat="1" ht="42" customHeight="1">
      <c r="A58" s="50" t="s">
        <v>38</v>
      </c>
      <c r="B58" s="56" t="s">
        <v>93</v>
      </c>
      <c r="C58" s="111">
        <v>84</v>
      </c>
      <c r="D58" s="49" t="s">
        <v>89</v>
      </c>
      <c r="E58" s="50"/>
      <c r="F58" s="64" t="s">
        <v>24</v>
      </c>
      <c r="G58" s="51"/>
      <c r="H58" s="50"/>
      <c r="I58" s="112" t="str">
        <f t="shared" si="12"/>
        <v/>
      </c>
    </row>
    <row r="59" spans="1:10" s="53" customFormat="1" ht="48" customHeight="1">
      <c r="A59" s="50" t="s">
        <v>31</v>
      </c>
      <c r="B59" s="56" t="s">
        <v>94</v>
      </c>
      <c r="C59" s="111">
        <v>72</v>
      </c>
      <c r="D59" s="49" t="s">
        <v>89</v>
      </c>
      <c r="E59" s="50"/>
      <c r="F59" s="64" t="s">
        <v>24</v>
      </c>
      <c r="G59" s="51"/>
      <c r="H59" s="50"/>
      <c r="I59" s="112" t="str">
        <f t="shared" si="0"/>
        <v/>
      </c>
    </row>
    <row r="60" spans="1:10" s="53" customFormat="1" ht="42" customHeight="1">
      <c r="A60" s="50" t="s">
        <v>32</v>
      </c>
      <c r="B60" s="56" t="s">
        <v>95</v>
      </c>
      <c r="C60" s="111">
        <v>18</v>
      </c>
      <c r="D60" s="49" t="s">
        <v>89</v>
      </c>
      <c r="E60" s="50"/>
      <c r="F60" s="64" t="s">
        <v>24</v>
      </c>
      <c r="G60" s="51"/>
      <c r="H60" s="50"/>
      <c r="I60" s="112" t="str">
        <f t="shared" si="0"/>
        <v/>
      </c>
    </row>
    <row r="61" spans="1:10" s="53" customFormat="1" ht="42" customHeight="1">
      <c r="A61" s="50" t="s">
        <v>32</v>
      </c>
      <c r="B61" s="56" t="s">
        <v>110</v>
      </c>
      <c r="C61" s="111">
        <v>58</v>
      </c>
      <c r="D61" s="49" t="s">
        <v>89</v>
      </c>
      <c r="E61" s="50"/>
      <c r="F61" s="64" t="s">
        <v>24</v>
      </c>
      <c r="G61" s="51"/>
      <c r="H61" s="50"/>
      <c r="I61" s="112" t="str">
        <f t="shared" ref="I61" si="13">IF(G61=0,"",ROUND(C61*G61,2))</f>
        <v/>
      </c>
    </row>
    <row r="62" spans="1:10" s="53" customFormat="1" ht="42" customHeight="1">
      <c r="A62" s="50" t="s">
        <v>32</v>
      </c>
      <c r="B62" s="56" t="s">
        <v>130</v>
      </c>
      <c r="C62" s="111">
        <v>20</v>
      </c>
      <c r="D62" s="49" t="s">
        <v>89</v>
      </c>
      <c r="E62" s="50"/>
      <c r="F62" s="64" t="s">
        <v>24</v>
      </c>
      <c r="G62" s="51"/>
      <c r="H62" s="50"/>
      <c r="I62" s="112" t="str">
        <f t="shared" si="0"/>
        <v/>
      </c>
    </row>
    <row r="63" spans="1:10" s="53" customFormat="1" ht="84.75" customHeight="1">
      <c r="A63" s="46" t="s">
        <v>15</v>
      </c>
      <c r="B63" s="54" t="s">
        <v>292</v>
      </c>
      <c r="C63" s="48"/>
      <c r="D63" s="49"/>
      <c r="E63" s="50" t="s">
        <v>291</v>
      </c>
      <c r="F63" s="50"/>
      <c r="G63" s="51"/>
      <c r="H63" s="50"/>
      <c r="I63" s="52" t="str">
        <f t="shared" si="0"/>
        <v/>
      </c>
    </row>
    <row r="64" spans="1:10" s="53" customFormat="1" ht="25.5">
      <c r="A64" s="50" t="s">
        <v>34</v>
      </c>
      <c r="B64" s="54" t="s">
        <v>91</v>
      </c>
      <c r="C64" s="48">
        <v>132</v>
      </c>
      <c r="D64" s="49" t="s">
        <v>27</v>
      </c>
      <c r="E64" s="50"/>
      <c r="F64" s="50" t="s">
        <v>28</v>
      </c>
      <c r="G64" s="51"/>
      <c r="H64" s="50"/>
      <c r="I64" s="112" t="str">
        <f t="shared" si="0"/>
        <v/>
      </c>
    </row>
    <row r="65" spans="1:10" s="53" customFormat="1" ht="25.5">
      <c r="A65" s="50" t="s">
        <v>37</v>
      </c>
      <c r="B65" s="54" t="s">
        <v>102</v>
      </c>
      <c r="C65" s="48">
        <v>210</v>
      </c>
      <c r="D65" s="49" t="s">
        <v>27</v>
      </c>
      <c r="E65" s="50"/>
      <c r="F65" s="50" t="s">
        <v>28</v>
      </c>
      <c r="G65" s="51"/>
      <c r="H65" s="50"/>
      <c r="I65" s="112" t="str">
        <f t="shared" si="0"/>
        <v/>
      </c>
    </row>
    <row r="66" spans="1:10" s="53" customFormat="1" ht="25.5">
      <c r="A66" s="50" t="s">
        <v>38</v>
      </c>
      <c r="B66" s="54" t="s">
        <v>103</v>
      </c>
      <c r="C66" s="48">
        <v>84</v>
      </c>
      <c r="D66" s="49" t="s">
        <v>27</v>
      </c>
      <c r="E66" s="50"/>
      <c r="F66" s="50" t="s">
        <v>28</v>
      </c>
      <c r="G66" s="51"/>
      <c r="H66" s="50"/>
      <c r="I66" s="112" t="str">
        <f t="shared" ref="I66:I69" si="14">IF(G66=0,"",ROUND(C66*G66,2))</f>
        <v/>
      </c>
    </row>
    <row r="67" spans="1:10" s="53" customFormat="1" ht="25.5">
      <c r="A67" s="50" t="s">
        <v>31</v>
      </c>
      <c r="B67" s="54" t="s">
        <v>104</v>
      </c>
      <c r="C67" s="48">
        <v>72</v>
      </c>
      <c r="D67" s="49" t="s">
        <v>27</v>
      </c>
      <c r="E67" s="50"/>
      <c r="F67" s="50" t="s">
        <v>28</v>
      </c>
      <c r="G67" s="51"/>
      <c r="H67" s="50"/>
      <c r="I67" s="112" t="str">
        <f t="shared" si="14"/>
        <v/>
      </c>
    </row>
    <row r="68" spans="1:10" s="53" customFormat="1" ht="31.5" customHeight="1">
      <c r="A68" s="50" t="s">
        <v>32</v>
      </c>
      <c r="B68" s="54" t="s">
        <v>105</v>
      </c>
      <c r="C68" s="48">
        <v>18</v>
      </c>
      <c r="D68" s="49" t="s">
        <v>27</v>
      </c>
      <c r="E68" s="50"/>
      <c r="F68" s="50" t="s">
        <v>28</v>
      </c>
      <c r="G68" s="51"/>
      <c r="H68" s="50"/>
      <c r="I68" s="112" t="str">
        <f t="shared" ref="I68" si="15">IF(G68=0,"",ROUND(C68*G68,2))</f>
        <v/>
      </c>
    </row>
    <row r="69" spans="1:10" s="53" customFormat="1" ht="31.5" customHeight="1">
      <c r="A69" s="50" t="s">
        <v>32</v>
      </c>
      <c r="B69" s="54" t="s">
        <v>131</v>
      </c>
      <c r="C69" s="48">
        <v>58</v>
      </c>
      <c r="D69" s="49" t="s">
        <v>27</v>
      </c>
      <c r="E69" s="50"/>
      <c r="F69" s="50" t="s">
        <v>28</v>
      </c>
      <c r="G69" s="51"/>
      <c r="H69" s="50"/>
      <c r="I69" s="112" t="str">
        <f t="shared" si="14"/>
        <v/>
      </c>
    </row>
    <row r="70" spans="1:10" s="53" customFormat="1" ht="31.5" customHeight="1">
      <c r="A70" s="50" t="s">
        <v>32</v>
      </c>
      <c r="B70" s="54" t="s">
        <v>132</v>
      </c>
      <c r="C70" s="48">
        <v>20</v>
      </c>
      <c r="D70" s="49" t="s">
        <v>27</v>
      </c>
      <c r="E70" s="50"/>
      <c r="F70" s="50" t="s">
        <v>28</v>
      </c>
      <c r="G70" s="51"/>
      <c r="H70" s="50"/>
      <c r="I70" s="112" t="str">
        <f t="shared" si="0"/>
        <v/>
      </c>
    </row>
    <row r="71" spans="1:10" s="53" customFormat="1" ht="119.25" customHeight="1">
      <c r="A71" s="46" t="s">
        <v>18</v>
      </c>
      <c r="B71" s="56" t="s">
        <v>101</v>
      </c>
      <c r="C71" s="48"/>
      <c r="D71" s="49"/>
      <c r="E71" s="50" t="s">
        <v>293</v>
      </c>
      <c r="F71" s="50"/>
      <c r="G71" s="51"/>
      <c r="H71" s="50"/>
      <c r="I71" s="52" t="str">
        <f t="shared" si="0"/>
        <v/>
      </c>
    </row>
    <row r="72" spans="1:10" s="53" customFormat="1" ht="24.95" customHeight="1">
      <c r="A72" s="50" t="s">
        <v>39</v>
      </c>
      <c r="B72" s="54" t="s">
        <v>96</v>
      </c>
      <c r="C72" s="48">
        <v>264</v>
      </c>
      <c r="D72" s="49" t="s">
        <v>29</v>
      </c>
      <c r="E72" s="58"/>
      <c r="F72" s="50" t="s">
        <v>24</v>
      </c>
      <c r="G72" s="51"/>
      <c r="H72" s="50"/>
      <c r="I72" s="112" t="str">
        <f t="shared" ref="I72:I73" si="16">IF(G72=0,"",ROUND(C72*G72,2))</f>
        <v/>
      </c>
    </row>
    <row r="73" spans="1:10" s="53" customFormat="1" ht="24.95" customHeight="1">
      <c r="A73" s="50" t="s">
        <v>40</v>
      </c>
      <c r="B73" s="54" t="s">
        <v>97</v>
      </c>
      <c r="C73" s="48">
        <v>420</v>
      </c>
      <c r="D73" s="49" t="s">
        <v>29</v>
      </c>
      <c r="E73" s="58"/>
      <c r="F73" s="50" t="s">
        <v>24</v>
      </c>
      <c r="G73" s="51"/>
      <c r="H73" s="50"/>
      <c r="I73" s="112" t="str">
        <f t="shared" si="16"/>
        <v/>
      </c>
    </row>
    <row r="74" spans="1:10" s="53" customFormat="1" ht="24.95" customHeight="1">
      <c r="A74" s="50" t="s">
        <v>39</v>
      </c>
      <c r="B74" s="54" t="s">
        <v>98</v>
      </c>
      <c r="C74" s="48">
        <v>168</v>
      </c>
      <c r="D74" s="49" t="s">
        <v>29</v>
      </c>
      <c r="E74" s="58"/>
      <c r="F74" s="50" t="s">
        <v>24</v>
      </c>
      <c r="G74" s="51"/>
      <c r="H74" s="50"/>
      <c r="I74" s="112" t="str">
        <f t="shared" si="0"/>
        <v/>
      </c>
    </row>
    <row r="75" spans="1:10" s="53" customFormat="1" ht="24.95" customHeight="1">
      <c r="A75" s="50" t="s">
        <v>40</v>
      </c>
      <c r="B75" s="54" t="s">
        <v>99</v>
      </c>
      <c r="C75" s="48">
        <v>144</v>
      </c>
      <c r="D75" s="49" t="s">
        <v>29</v>
      </c>
      <c r="E75" s="58"/>
      <c r="F75" s="50" t="s">
        <v>24</v>
      </c>
      <c r="G75" s="51"/>
      <c r="H75" s="50"/>
      <c r="I75" s="112" t="str">
        <f t="shared" si="0"/>
        <v/>
      </c>
    </row>
    <row r="76" spans="1:10" s="53" customFormat="1" ht="24.95" customHeight="1">
      <c r="A76" s="50" t="s">
        <v>39</v>
      </c>
      <c r="B76" s="54" t="s">
        <v>100</v>
      </c>
      <c r="C76" s="48">
        <v>36</v>
      </c>
      <c r="D76" s="49" t="s">
        <v>29</v>
      </c>
      <c r="E76" s="58"/>
      <c r="F76" s="50" t="s">
        <v>24</v>
      </c>
      <c r="G76" s="51"/>
      <c r="H76" s="50"/>
      <c r="I76" s="112" t="str">
        <f t="shared" ref="I76" si="17">IF(G76=0,"",ROUND(C76*G76,2))</f>
        <v/>
      </c>
    </row>
    <row r="77" spans="1:10" s="53" customFormat="1" ht="24.95" customHeight="1">
      <c r="A77" s="50" t="s">
        <v>39</v>
      </c>
      <c r="B77" s="54" t="s">
        <v>133</v>
      </c>
      <c r="C77" s="48">
        <v>116</v>
      </c>
      <c r="D77" s="49" t="s">
        <v>29</v>
      </c>
      <c r="E77" s="58"/>
      <c r="F77" s="50" t="s">
        <v>24</v>
      </c>
      <c r="G77" s="51"/>
      <c r="H77" s="50"/>
      <c r="I77" s="112" t="str">
        <f t="shared" ref="I77" si="18">IF(G77=0,"",ROUND(C77*G77,2))</f>
        <v/>
      </c>
    </row>
    <row r="78" spans="1:10" s="53" customFormat="1" ht="30.75" customHeight="1">
      <c r="A78" s="50" t="s">
        <v>39</v>
      </c>
      <c r="B78" s="54" t="s">
        <v>134</v>
      </c>
      <c r="C78" s="48">
        <v>40</v>
      </c>
      <c r="D78" s="49" t="s">
        <v>29</v>
      </c>
      <c r="E78" s="58"/>
      <c r="F78" s="50" t="s">
        <v>24</v>
      </c>
      <c r="G78" s="51"/>
      <c r="H78" s="50"/>
      <c r="I78" s="112" t="str">
        <f t="shared" ref="I78:I140" si="19">IF(G78=0,"",ROUND(C78*G78,2))</f>
        <v/>
      </c>
      <c r="J78" s="59">
        <f>SUM(I54:I78)</f>
        <v>0</v>
      </c>
    </row>
    <row r="79" spans="1:10" s="70" customFormat="1" ht="24.95" customHeight="1">
      <c r="A79" s="46" t="s">
        <v>264</v>
      </c>
      <c r="B79" s="47" t="s">
        <v>141</v>
      </c>
      <c r="C79" s="66"/>
      <c r="D79" s="67"/>
      <c r="E79" s="68"/>
      <c r="F79" s="46"/>
      <c r="G79" s="69"/>
      <c r="H79" s="46"/>
      <c r="I79" s="52" t="str">
        <f t="shared" si="19"/>
        <v/>
      </c>
    </row>
    <row r="80" spans="1:10" s="53" customFormat="1" ht="114.75">
      <c r="A80" s="50" t="s">
        <v>40</v>
      </c>
      <c r="B80" s="54" t="s">
        <v>135</v>
      </c>
      <c r="C80" s="48"/>
      <c r="D80" s="49"/>
      <c r="E80" s="50" t="s">
        <v>42</v>
      </c>
      <c r="F80" s="50"/>
      <c r="G80" s="51"/>
      <c r="H80" s="50"/>
      <c r="I80" s="52" t="str">
        <f t="shared" si="19"/>
        <v/>
      </c>
    </row>
    <row r="81" spans="1:9" s="53" customFormat="1" ht="38.25">
      <c r="A81" s="50" t="s">
        <v>34</v>
      </c>
      <c r="B81" s="71" t="s">
        <v>138</v>
      </c>
      <c r="C81" s="48">
        <f>53.743+53.743</f>
        <v>107.486</v>
      </c>
      <c r="D81" s="57" t="s">
        <v>41</v>
      </c>
      <c r="E81" s="58"/>
      <c r="F81" s="58" t="s">
        <v>11</v>
      </c>
      <c r="G81" s="51"/>
      <c r="H81" s="50"/>
      <c r="I81" s="52" t="str">
        <f t="shared" si="19"/>
        <v/>
      </c>
    </row>
    <row r="82" spans="1:9" s="53" customFormat="1" ht="76.5">
      <c r="A82" s="50" t="s">
        <v>140</v>
      </c>
      <c r="B82" s="110" t="s">
        <v>151</v>
      </c>
      <c r="C82" s="48"/>
      <c r="D82" s="49"/>
      <c r="E82" s="58" t="s">
        <v>294</v>
      </c>
      <c r="F82" s="50"/>
      <c r="G82" s="51"/>
      <c r="H82" s="50"/>
      <c r="I82" s="52" t="str">
        <f t="shared" si="19"/>
        <v/>
      </c>
    </row>
    <row r="83" spans="1:9" s="53" customFormat="1" ht="24.75" customHeight="1">
      <c r="A83" s="50" t="s">
        <v>34</v>
      </c>
      <c r="B83" s="110" t="s">
        <v>139</v>
      </c>
      <c r="C83" s="48">
        <v>16</v>
      </c>
      <c r="D83" s="49" t="s">
        <v>29</v>
      </c>
      <c r="E83" s="58"/>
      <c r="F83" s="50" t="s">
        <v>24</v>
      </c>
      <c r="G83" s="51"/>
      <c r="H83" s="50"/>
      <c r="I83" s="52" t="str">
        <f t="shared" si="19"/>
        <v/>
      </c>
    </row>
    <row r="84" spans="1:9" s="53" customFormat="1" ht="51">
      <c r="A84" s="50" t="s">
        <v>15</v>
      </c>
      <c r="B84" s="110" t="s">
        <v>136</v>
      </c>
      <c r="C84" s="48"/>
      <c r="D84" s="49"/>
      <c r="E84" s="50" t="s">
        <v>296</v>
      </c>
      <c r="F84" s="50"/>
      <c r="G84" s="51"/>
      <c r="H84" s="50"/>
      <c r="I84" s="52" t="str">
        <f t="shared" si="19"/>
        <v/>
      </c>
    </row>
    <row r="85" spans="1:9" s="53" customFormat="1" ht="45" customHeight="1">
      <c r="A85" s="50" t="s">
        <v>34</v>
      </c>
      <c r="B85" s="71" t="s">
        <v>138</v>
      </c>
      <c r="C85" s="48">
        <f>40+40</f>
        <v>80</v>
      </c>
      <c r="D85" s="49" t="s">
        <v>27</v>
      </c>
      <c r="E85" s="58"/>
      <c r="F85" s="50" t="s">
        <v>295</v>
      </c>
      <c r="G85" s="51"/>
      <c r="H85" s="50"/>
      <c r="I85" s="52" t="str">
        <f t="shared" si="19"/>
        <v/>
      </c>
    </row>
    <row r="86" spans="1:9" s="53" customFormat="1" ht="140.25">
      <c r="A86" s="50" t="s">
        <v>18</v>
      </c>
      <c r="B86" s="72" t="s">
        <v>137</v>
      </c>
      <c r="C86" s="48"/>
      <c r="D86" s="49"/>
      <c r="E86" s="50" t="s">
        <v>296</v>
      </c>
      <c r="F86" s="50"/>
      <c r="G86" s="51"/>
      <c r="H86" s="50"/>
      <c r="I86" s="52" t="str">
        <f t="shared" si="19"/>
        <v/>
      </c>
    </row>
    <row r="87" spans="1:9" s="53" customFormat="1" ht="24.95" customHeight="1">
      <c r="A87" s="50" t="s">
        <v>34</v>
      </c>
      <c r="B87" s="71" t="s">
        <v>138</v>
      </c>
      <c r="C87" s="48">
        <f>8+8</f>
        <v>16</v>
      </c>
      <c r="D87" s="49" t="s">
        <v>297</v>
      </c>
      <c r="E87" s="58"/>
      <c r="F87" s="50" t="s">
        <v>298</v>
      </c>
      <c r="G87" s="51"/>
      <c r="H87" s="50"/>
      <c r="I87" s="52" t="str">
        <f t="shared" si="19"/>
        <v/>
      </c>
    </row>
    <row r="88" spans="1:9" s="53" customFormat="1" ht="36.75" customHeight="1">
      <c r="A88" s="46" t="s">
        <v>265</v>
      </c>
      <c r="B88" s="47" t="s">
        <v>142</v>
      </c>
      <c r="C88" s="48"/>
      <c r="D88" s="49"/>
      <c r="E88" s="58"/>
      <c r="F88" s="50"/>
      <c r="G88" s="51"/>
      <c r="H88" s="50"/>
      <c r="I88" s="52" t="str">
        <f t="shared" si="19"/>
        <v/>
      </c>
    </row>
    <row r="89" spans="1:9" s="53" customFormat="1" ht="120.75" customHeight="1">
      <c r="A89" s="50" t="s">
        <v>9</v>
      </c>
      <c r="B89" s="54" t="s">
        <v>68</v>
      </c>
      <c r="C89" s="48">
        <v>10.119999999999999</v>
      </c>
      <c r="D89" s="57" t="s">
        <v>41</v>
      </c>
      <c r="E89" s="50" t="s">
        <v>42</v>
      </c>
      <c r="F89" s="58" t="s">
        <v>11</v>
      </c>
      <c r="G89" s="51"/>
      <c r="H89" s="50"/>
      <c r="I89" s="52" t="str">
        <f t="shared" si="19"/>
        <v/>
      </c>
    </row>
    <row r="90" spans="1:9" s="53" customFormat="1" ht="114.75">
      <c r="A90" s="50" t="s">
        <v>12</v>
      </c>
      <c r="B90" s="54" t="s">
        <v>117</v>
      </c>
      <c r="C90" s="48">
        <v>14</v>
      </c>
      <c r="D90" s="49" t="s">
        <v>300</v>
      </c>
      <c r="E90" s="50" t="s">
        <v>299</v>
      </c>
      <c r="F90" s="50" t="s">
        <v>301</v>
      </c>
      <c r="G90" s="51"/>
      <c r="H90" s="50"/>
      <c r="I90" s="52" t="str">
        <f t="shared" si="19"/>
        <v/>
      </c>
    </row>
    <row r="91" spans="1:9" s="53" customFormat="1" ht="85.5">
      <c r="A91" s="50" t="s">
        <v>15</v>
      </c>
      <c r="B91" s="73" t="s">
        <v>143</v>
      </c>
      <c r="C91" s="48">
        <v>84.19</v>
      </c>
      <c r="D91" s="49" t="s">
        <v>13</v>
      </c>
      <c r="E91" s="50" t="s">
        <v>299</v>
      </c>
      <c r="F91" s="50" t="s">
        <v>302</v>
      </c>
      <c r="G91" s="51"/>
      <c r="H91" s="50"/>
      <c r="I91" s="52" t="str">
        <f t="shared" si="19"/>
        <v/>
      </c>
    </row>
    <row r="92" spans="1:9" s="70" customFormat="1" ht="42" customHeight="1">
      <c r="A92" s="46" t="s">
        <v>266</v>
      </c>
      <c r="B92" s="47" t="s">
        <v>144</v>
      </c>
      <c r="C92" s="66"/>
      <c r="D92" s="67"/>
      <c r="E92" s="68"/>
      <c r="F92" s="46"/>
      <c r="G92" s="69"/>
      <c r="H92" s="46"/>
      <c r="I92" s="74" t="str">
        <f t="shared" si="19"/>
        <v/>
      </c>
    </row>
    <row r="93" spans="1:9" s="53" customFormat="1" ht="120.75" customHeight="1">
      <c r="A93" s="50" t="s">
        <v>9</v>
      </c>
      <c r="B93" s="54" t="s">
        <v>68</v>
      </c>
      <c r="C93" s="48">
        <v>76.209999999999994</v>
      </c>
      <c r="D93" s="57" t="s">
        <v>41</v>
      </c>
      <c r="E93" s="50" t="s">
        <v>42</v>
      </c>
      <c r="F93" s="58" t="s">
        <v>11</v>
      </c>
      <c r="G93" s="51"/>
      <c r="H93" s="50"/>
      <c r="I93" s="52" t="str">
        <f t="shared" si="19"/>
        <v/>
      </c>
    </row>
    <row r="94" spans="1:9" s="53" customFormat="1" ht="114.75">
      <c r="A94" s="50" t="s">
        <v>12</v>
      </c>
      <c r="B94" s="54" t="s">
        <v>117</v>
      </c>
      <c r="C94" s="48">
        <v>112</v>
      </c>
      <c r="D94" s="49" t="s">
        <v>300</v>
      </c>
      <c r="E94" s="50" t="s">
        <v>299</v>
      </c>
      <c r="F94" s="50" t="s">
        <v>301</v>
      </c>
      <c r="G94" s="51"/>
      <c r="H94" s="50"/>
      <c r="I94" s="52" t="str">
        <f>IF(G94=0,"",ROUND(C94*G94,2))</f>
        <v/>
      </c>
    </row>
    <row r="95" spans="1:9" s="53" customFormat="1" ht="97.5" customHeight="1">
      <c r="A95" s="50" t="s">
        <v>15</v>
      </c>
      <c r="B95" s="73" t="s">
        <v>143</v>
      </c>
      <c r="C95" s="48">
        <v>707.65</v>
      </c>
      <c r="D95" s="49" t="s">
        <v>13</v>
      </c>
      <c r="E95" s="50" t="s">
        <v>299</v>
      </c>
      <c r="F95" s="50" t="s">
        <v>302</v>
      </c>
      <c r="G95" s="51"/>
      <c r="H95" s="50"/>
      <c r="I95" s="52" t="str">
        <f t="shared" si="19"/>
        <v/>
      </c>
    </row>
    <row r="96" spans="1:9" s="70" customFormat="1" ht="42" customHeight="1">
      <c r="A96" s="46" t="s">
        <v>267</v>
      </c>
      <c r="B96" s="47" t="s">
        <v>145</v>
      </c>
      <c r="C96" s="66"/>
      <c r="D96" s="67"/>
      <c r="E96" s="68"/>
      <c r="F96" s="46"/>
      <c r="G96" s="69"/>
      <c r="H96" s="46"/>
      <c r="I96" s="52" t="str">
        <f t="shared" si="19"/>
        <v/>
      </c>
    </row>
    <row r="97" spans="1:9" s="53" customFormat="1" ht="76.5">
      <c r="A97" s="50" t="s">
        <v>9</v>
      </c>
      <c r="B97" s="54" t="s">
        <v>268</v>
      </c>
      <c r="C97" s="48"/>
      <c r="D97" s="49"/>
      <c r="E97" s="58" t="s">
        <v>303</v>
      </c>
      <c r="F97" s="50"/>
      <c r="G97" s="51"/>
      <c r="H97" s="50"/>
      <c r="I97" s="52" t="str">
        <f t="shared" si="19"/>
        <v/>
      </c>
    </row>
    <row r="98" spans="1:9" s="53" customFormat="1" ht="25.5">
      <c r="A98" s="50" t="s">
        <v>8</v>
      </c>
      <c r="B98" s="54" t="s">
        <v>148</v>
      </c>
      <c r="C98" s="48">
        <v>4</v>
      </c>
      <c r="D98" s="49" t="s">
        <v>27</v>
      </c>
      <c r="E98" s="58"/>
      <c r="F98" s="50" t="s">
        <v>295</v>
      </c>
      <c r="G98" s="51"/>
      <c r="H98" s="50"/>
      <c r="I98" s="52" t="str">
        <f t="shared" si="19"/>
        <v/>
      </c>
    </row>
    <row r="99" spans="1:9" s="53" customFormat="1" ht="25.5">
      <c r="A99" s="50" t="s">
        <v>170</v>
      </c>
      <c r="B99" s="54" t="s">
        <v>149</v>
      </c>
      <c r="C99" s="48">
        <v>22</v>
      </c>
      <c r="D99" s="49" t="s">
        <v>27</v>
      </c>
      <c r="E99" s="58"/>
      <c r="F99" s="50" t="s">
        <v>295</v>
      </c>
      <c r="G99" s="51"/>
      <c r="H99" s="50"/>
      <c r="I99" s="52" t="str">
        <f t="shared" si="19"/>
        <v/>
      </c>
    </row>
    <row r="100" spans="1:9" s="53" customFormat="1" ht="25.5">
      <c r="A100" s="50" t="s">
        <v>171</v>
      </c>
      <c r="B100" s="54" t="s">
        <v>150</v>
      </c>
      <c r="C100" s="48">
        <v>4</v>
      </c>
      <c r="D100" s="49" t="s">
        <v>27</v>
      </c>
      <c r="E100" s="58"/>
      <c r="F100" s="50" t="s">
        <v>295</v>
      </c>
      <c r="G100" s="51"/>
      <c r="H100" s="50"/>
      <c r="I100" s="52" t="str">
        <f t="shared" si="19"/>
        <v/>
      </c>
    </row>
    <row r="101" spans="1:9" s="53" customFormat="1" ht="67.5" customHeight="1">
      <c r="A101" s="50" t="s">
        <v>140</v>
      </c>
      <c r="B101" s="54" t="s">
        <v>147</v>
      </c>
      <c r="C101" s="48"/>
      <c r="D101" s="49"/>
      <c r="E101" s="58" t="s">
        <v>307</v>
      </c>
      <c r="F101" s="50"/>
      <c r="G101" s="51"/>
      <c r="H101" s="50"/>
      <c r="I101" s="52" t="str">
        <f t="shared" si="19"/>
        <v/>
      </c>
    </row>
    <row r="102" spans="1:9" s="53" customFormat="1" ht="34.5" customHeight="1">
      <c r="A102" s="50" t="s">
        <v>8</v>
      </c>
      <c r="B102" s="54" t="s">
        <v>304</v>
      </c>
      <c r="C102" s="48">
        <v>4</v>
      </c>
      <c r="D102" s="49" t="s">
        <v>29</v>
      </c>
      <c r="E102" s="58"/>
      <c r="F102" s="50" t="s">
        <v>24</v>
      </c>
      <c r="G102" s="51"/>
      <c r="H102" s="50"/>
      <c r="I102" s="52" t="str">
        <f t="shared" si="19"/>
        <v/>
      </c>
    </row>
    <row r="103" spans="1:9" s="53" customFormat="1" ht="34.5" customHeight="1">
      <c r="A103" s="50" t="s">
        <v>170</v>
      </c>
      <c r="B103" s="54" t="s">
        <v>305</v>
      </c>
      <c r="C103" s="48">
        <v>22</v>
      </c>
      <c r="D103" s="49" t="s">
        <v>29</v>
      </c>
      <c r="E103" s="58"/>
      <c r="F103" s="50" t="s">
        <v>24</v>
      </c>
      <c r="G103" s="51"/>
      <c r="H103" s="50"/>
      <c r="I103" s="52" t="str">
        <f t="shared" si="19"/>
        <v/>
      </c>
    </row>
    <row r="104" spans="1:9" s="53" customFormat="1" ht="34.5" customHeight="1">
      <c r="A104" s="50" t="s">
        <v>171</v>
      </c>
      <c r="B104" s="54" t="s">
        <v>306</v>
      </c>
      <c r="C104" s="48">
        <v>4</v>
      </c>
      <c r="D104" s="49" t="s">
        <v>29</v>
      </c>
      <c r="E104" s="58"/>
      <c r="F104" s="50" t="s">
        <v>24</v>
      </c>
      <c r="G104" s="51"/>
      <c r="H104" s="50"/>
      <c r="I104" s="52" t="str">
        <f t="shared" si="19"/>
        <v/>
      </c>
    </row>
    <row r="105" spans="1:9" s="53" customFormat="1" ht="51">
      <c r="A105" s="50" t="s">
        <v>15</v>
      </c>
      <c r="B105" s="54" t="s">
        <v>146</v>
      </c>
      <c r="C105" s="48"/>
      <c r="D105" s="49"/>
      <c r="E105" s="50" t="s">
        <v>299</v>
      </c>
      <c r="F105" s="50"/>
      <c r="G105" s="51"/>
      <c r="H105" s="50"/>
      <c r="I105" s="52" t="str">
        <f t="shared" si="19"/>
        <v/>
      </c>
    </row>
    <row r="106" spans="1:9" s="53" customFormat="1" ht="32.25" customHeight="1">
      <c r="A106" s="50" t="s">
        <v>8</v>
      </c>
      <c r="B106" s="54" t="s">
        <v>148</v>
      </c>
      <c r="C106" s="48">
        <v>4</v>
      </c>
      <c r="D106" s="49" t="s">
        <v>27</v>
      </c>
      <c r="E106" s="58"/>
      <c r="F106" s="50" t="s">
        <v>295</v>
      </c>
      <c r="G106" s="51"/>
      <c r="H106" s="50"/>
      <c r="I106" s="52" t="str">
        <f t="shared" si="19"/>
        <v/>
      </c>
    </row>
    <row r="107" spans="1:9" s="53" customFormat="1" ht="41.25" customHeight="1">
      <c r="A107" s="50" t="s">
        <v>170</v>
      </c>
      <c r="B107" s="54" t="s">
        <v>149</v>
      </c>
      <c r="C107" s="48">
        <v>22</v>
      </c>
      <c r="D107" s="49" t="s">
        <v>27</v>
      </c>
      <c r="E107" s="58"/>
      <c r="F107" s="50" t="s">
        <v>295</v>
      </c>
      <c r="G107" s="51"/>
      <c r="H107" s="50"/>
      <c r="I107" s="52" t="str">
        <f t="shared" si="19"/>
        <v/>
      </c>
    </row>
    <row r="108" spans="1:9" s="53" customFormat="1" ht="40.5" customHeight="1">
      <c r="A108" s="50" t="s">
        <v>171</v>
      </c>
      <c r="B108" s="54" t="s">
        <v>150</v>
      </c>
      <c r="C108" s="48">
        <v>4</v>
      </c>
      <c r="D108" s="49" t="s">
        <v>27</v>
      </c>
      <c r="E108" s="58"/>
      <c r="F108" s="50" t="s">
        <v>295</v>
      </c>
      <c r="G108" s="51"/>
      <c r="H108" s="50"/>
      <c r="I108" s="52" t="str">
        <f t="shared" si="19"/>
        <v/>
      </c>
    </row>
    <row r="109" spans="1:9" s="53" customFormat="1" ht="204">
      <c r="A109" s="46" t="s">
        <v>269</v>
      </c>
      <c r="B109" s="47" t="s">
        <v>87</v>
      </c>
      <c r="C109" s="48"/>
      <c r="D109" s="49"/>
      <c r="E109" s="50"/>
      <c r="F109" s="50"/>
      <c r="G109" s="51"/>
      <c r="H109" s="50"/>
      <c r="I109" s="52" t="str">
        <f t="shared" si="19"/>
        <v/>
      </c>
    </row>
    <row r="110" spans="1:9" s="53" customFormat="1" ht="102.75" customHeight="1">
      <c r="A110" s="46" t="s">
        <v>8</v>
      </c>
      <c r="B110" s="54" t="s">
        <v>194</v>
      </c>
      <c r="C110" s="48"/>
      <c r="D110" s="49"/>
      <c r="E110" s="50" t="s">
        <v>36</v>
      </c>
      <c r="F110" s="50"/>
      <c r="G110" s="51"/>
      <c r="H110" s="50"/>
      <c r="I110" s="52"/>
    </row>
    <row r="111" spans="1:9" s="53" customFormat="1" ht="45" customHeight="1">
      <c r="A111" s="50" t="s">
        <v>9</v>
      </c>
      <c r="B111" s="75" t="s">
        <v>248</v>
      </c>
      <c r="C111" s="48">
        <v>6</v>
      </c>
      <c r="D111" s="49" t="s">
        <v>77</v>
      </c>
      <c r="E111" s="50"/>
      <c r="F111" s="50" t="s">
        <v>78</v>
      </c>
      <c r="G111" s="51"/>
      <c r="H111" s="50"/>
      <c r="I111" s="52" t="str">
        <f t="shared" si="19"/>
        <v/>
      </c>
    </row>
    <row r="112" spans="1:9" s="53" customFormat="1" ht="45" customHeight="1">
      <c r="A112" s="50" t="s">
        <v>12</v>
      </c>
      <c r="B112" s="75" t="s">
        <v>244</v>
      </c>
      <c r="C112" s="48">
        <v>2</v>
      </c>
      <c r="D112" s="49" t="s">
        <v>77</v>
      </c>
      <c r="E112" s="50"/>
      <c r="F112" s="50" t="s">
        <v>78</v>
      </c>
      <c r="G112" s="51"/>
      <c r="H112" s="50"/>
      <c r="I112" s="52" t="str">
        <f t="shared" si="19"/>
        <v/>
      </c>
    </row>
    <row r="113" spans="1:10" s="53" customFormat="1" ht="45" customHeight="1">
      <c r="A113" s="50" t="s">
        <v>15</v>
      </c>
      <c r="B113" s="75" t="s">
        <v>249</v>
      </c>
      <c r="C113" s="48">
        <v>2</v>
      </c>
      <c r="D113" s="49" t="s">
        <v>77</v>
      </c>
      <c r="E113" s="50"/>
      <c r="F113" s="50" t="s">
        <v>78</v>
      </c>
      <c r="G113" s="51"/>
      <c r="H113" s="50"/>
      <c r="I113" s="52" t="str">
        <f t="shared" si="19"/>
        <v/>
      </c>
    </row>
    <row r="114" spans="1:10" s="53" customFormat="1" ht="45" customHeight="1">
      <c r="A114" s="50" t="s">
        <v>18</v>
      </c>
      <c r="B114" s="75" t="s">
        <v>250</v>
      </c>
      <c r="C114" s="48">
        <v>2</v>
      </c>
      <c r="D114" s="49" t="s">
        <v>77</v>
      </c>
      <c r="E114" s="50"/>
      <c r="F114" s="50" t="s">
        <v>78</v>
      </c>
      <c r="G114" s="51"/>
      <c r="H114" s="55"/>
      <c r="I114" s="52" t="str">
        <f t="shared" si="19"/>
        <v/>
      </c>
    </row>
    <row r="115" spans="1:10" s="53" customFormat="1" ht="45" customHeight="1">
      <c r="A115" s="50" t="s">
        <v>19</v>
      </c>
      <c r="B115" s="75" t="s">
        <v>251</v>
      </c>
      <c r="C115" s="48">
        <v>1</v>
      </c>
      <c r="D115" s="49" t="s">
        <v>77</v>
      </c>
      <c r="E115" s="50"/>
      <c r="F115" s="50" t="s">
        <v>78</v>
      </c>
      <c r="G115" s="51"/>
      <c r="H115" s="55"/>
      <c r="I115" s="52" t="str">
        <f t="shared" si="19"/>
        <v/>
      </c>
    </row>
    <row r="116" spans="1:10" s="53" customFormat="1" ht="45" customHeight="1">
      <c r="A116" s="50" t="s">
        <v>22</v>
      </c>
      <c r="B116" s="75" t="s">
        <v>252</v>
      </c>
      <c r="C116" s="48">
        <v>2</v>
      </c>
      <c r="D116" s="49" t="s">
        <v>77</v>
      </c>
      <c r="E116" s="50"/>
      <c r="F116" s="50" t="s">
        <v>78</v>
      </c>
      <c r="G116" s="51"/>
      <c r="H116" s="55"/>
      <c r="I116" s="52" t="str">
        <f t="shared" ref="I116" si="20">IF(G116=0,"",ROUND(C116*G116,2))</f>
        <v/>
      </c>
    </row>
    <row r="117" spans="1:10" s="53" customFormat="1" ht="45" customHeight="1">
      <c r="A117" s="50" t="s">
        <v>152</v>
      </c>
      <c r="B117" s="75" t="s">
        <v>253</v>
      </c>
      <c r="C117" s="48">
        <v>1</v>
      </c>
      <c r="D117" s="49" t="s">
        <v>77</v>
      </c>
      <c r="E117" s="50"/>
      <c r="F117" s="50" t="s">
        <v>78</v>
      </c>
      <c r="G117" s="51"/>
      <c r="H117" s="55"/>
      <c r="I117" s="52" t="str">
        <f t="shared" si="19"/>
        <v/>
      </c>
    </row>
    <row r="118" spans="1:10" s="70" customFormat="1" ht="112.5" customHeight="1">
      <c r="A118" s="46" t="s">
        <v>170</v>
      </c>
      <c r="B118" s="47" t="s">
        <v>195</v>
      </c>
      <c r="C118" s="66"/>
      <c r="D118" s="67"/>
      <c r="E118" s="50" t="s">
        <v>36</v>
      </c>
      <c r="F118" s="46"/>
      <c r="G118" s="69"/>
      <c r="H118" s="76"/>
      <c r="I118" s="74" t="str">
        <f t="shared" si="19"/>
        <v/>
      </c>
    </row>
    <row r="119" spans="1:10" s="53" customFormat="1" ht="33" customHeight="1">
      <c r="A119" s="50" t="s">
        <v>9</v>
      </c>
      <c r="B119" s="75" t="s">
        <v>253</v>
      </c>
      <c r="C119" s="48">
        <v>1</v>
      </c>
      <c r="D119" s="49" t="s">
        <v>77</v>
      </c>
      <c r="E119" s="50"/>
      <c r="F119" s="50" t="s">
        <v>78</v>
      </c>
      <c r="G119" s="51"/>
      <c r="H119" s="50"/>
      <c r="I119" s="52" t="str">
        <f t="shared" ref="I119:I126" si="21">IF(G119=0,"",ROUND(C119*G119,2))</f>
        <v/>
      </c>
    </row>
    <row r="120" spans="1:10" s="53" customFormat="1" ht="33" customHeight="1">
      <c r="A120" s="50" t="s">
        <v>12</v>
      </c>
      <c r="B120" s="75" t="s">
        <v>254</v>
      </c>
      <c r="C120" s="48">
        <v>1</v>
      </c>
      <c r="D120" s="49" t="s">
        <v>77</v>
      </c>
      <c r="E120" s="50"/>
      <c r="F120" s="50" t="s">
        <v>78</v>
      </c>
      <c r="G120" s="51"/>
      <c r="H120" s="50"/>
      <c r="I120" s="52" t="str">
        <f t="shared" si="21"/>
        <v/>
      </c>
    </row>
    <row r="121" spans="1:10" s="53" customFormat="1" ht="33" customHeight="1">
      <c r="A121" s="50" t="s">
        <v>15</v>
      </c>
      <c r="B121" s="75" t="s">
        <v>255</v>
      </c>
      <c r="C121" s="48">
        <v>1</v>
      </c>
      <c r="D121" s="49" t="s">
        <v>77</v>
      </c>
      <c r="E121" s="50"/>
      <c r="F121" s="50" t="s">
        <v>78</v>
      </c>
      <c r="G121" s="51"/>
      <c r="H121" s="50"/>
      <c r="I121" s="52" t="str">
        <f t="shared" si="21"/>
        <v/>
      </c>
    </row>
    <row r="122" spans="1:10" s="53" customFormat="1" ht="33" customHeight="1">
      <c r="A122" s="50" t="s">
        <v>18</v>
      </c>
      <c r="B122" s="75" t="s">
        <v>256</v>
      </c>
      <c r="C122" s="48">
        <v>1</v>
      </c>
      <c r="D122" s="49" t="s">
        <v>77</v>
      </c>
      <c r="E122" s="50"/>
      <c r="F122" s="50" t="s">
        <v>78</v>
      </c>
      <c r="G122" s="51"/>
      <c r="H122" s="55"/>
      <c r="I122" s="52" t="str">
        <f t="shared" si="21"/>
        <v/>
      </c>
    </row>
    <row r="123" spans="1:10" s="53" customFormat="1" ht="33" customHeight="1">
      <c r="A123" s="50" t="s">
        <v>19</v>
      </c>
      <c r="B123" s="75" t="s">
        <v>257</v>
      </c>
      <c r="C123" s="48">
        <v>1</v>
      </c>
      <c r="D123" s="49" t="s">
        <v>77</v>
      </c>
      <c r="E123" s="50"/>
      <c r="F123" s="50" t="s">
        <v>78</v>
      </c>
      <c r="G123" s="51"/>
      <c r="H123" s="55"/>
      <c r="I123" s="52" t="str">
        <f t="shared" si="21"/>
        <v/>
      </c>
    </row>
    <row r="124" spans="1:10" s="53" customFormat="1" ht="33" customHeight="1">
      <c r="A124" s="50" t="s">
        <v>22</v>
      </c>
      <c r="B124" s="75" t="s">
        <v>258</v>
      </c>
      <c r="C124" s="48">
        <v>1</v>
      </c>
      <c r="D124" s="49" t="s">
        <v>77</v>
      </c>
      <c r="E124" s="50"/>
      <c r="F124" s="50" t="s">
        <v>78</v>
      </c>
      <c r="G124" s="51"/>
      <c r="H124" s="55"/>
      <c r="I124" s="52" t="str">
        <f t="shared" si="21"/>
        <v/>
      </c>
    </row>
    <row r="125" spans="1:10" s="53" customFormat="1" ht="33" customHeight="1">
      <c r="A125" s="50" t="s">
        <v>152</v>
      </c>
      <c r="B125" s="75" t="s">
        <v>259</v>
      </c>
      <c r="C125" s="48">
        <v>1</v>
      </c>
      <c r="D125" s="49" t="s">
        <v>77</v>
      </c>
      <c r="E125" s="50"/>
      <c r="F125" s="50" t="s">
        <v>78</v>
      </c>
      <c r="G125" s="51"/>
      <c r="H125" s="55"/>
      <c r="I125" s="52" t="str">
        <f t="shared" ref="I125" si="22">IF(G125=0,"",ROUND(C125*G125,2))</f>
        <v/>
      </c>
    </row>
    <row r="126" spans="1:10" s="53" customFormat="1" ht="33" customHeight="1">
      <c r="A126" s="50" t="s">
        <v>155</v>
      </c>
      <c r="B126" s="75" t="s">
        <v>260</v>
      </c>
      <c r="C126" s="48">
        <v>1</v>
      </c>
      <c r="D126" s="49" t="s">
        <v>77</v>
      </c>
      <c r="E126" s="50"/>
      <c r="F126" s="50" t="s">
        <v>78</v>
      </c>
      <c r="G126" s="51"/>
      <c r="H126" s="55"/>
      <c r="I126" s="52" t="str">
        <f t="shared" si="21"/>
        <v/>
      </c>
    </row>
    <row r="127" spans="1:10" s="53" customFormat="1" ht="120.75" customHeight="1">
      <c r="A127" s="46" t="s">
        <v>171</v>
      </c>
      <c r="B127" s="47" t="s">
        <v>196</v>
      </c>
      <c r="C127" s="48"/>
      <c r="D127" s="49"/>
      <c r="E127" s="50" t="s">
        <v>36</v>
      </c>
      <c r="F127" s="50"/>
      <c r="G127" s="51"/>
      <c r="H127" s="55"/>
      <c r="I127" s="52" t="str">
        <f t="shared" si="19"/>
        <v/>
      </c>
    </row>
    <row r="128" spans="1:10" s="53" customFormat="1" ht="45.75" customHeight="1">
      <c r="A128" s="50" t="s">
        <v>9</v>
      </c>
      <c r="B128" s="54" t="s">
        <v>261</v>
      </c>
      <c r="C128" s="48">
        <v>1</v>
      </c>
      <c r="D128" s="49" t="s">
        <v>77</v>
      </c>
      <c r="E128" s="50"/>
      <c r="F128" s="50" t="s">
        <v>78</v>
      </c>
      <c r="G128" s="51"/>
      <c r="H128" s="50"/>
      <c r="I128" s="52" t="str">
        <f t="shared" si="19"/>
        <v/>
      </c>
      <c r="J128" s="59"/>
    </row>
    <row r="129" spans="1:10" s="70" customFormat="1" ht="99" customHeight="1">
      <c r="A129" s="76" t="s">
        <v>31</v>
      </c>
      <c r="B129" s="47" t="s">
        <v>197</v>
      </c>
      <c r="C129" s="66"/>
      <c r="D129" s="67"/>
      <c r="E129" s="50" t="s">
        <v>36</v>
      </c>
      <c r="F129" s="46"/>
      <c r="G129" s="69"/>
      <c r="H129" s="76"/>
      <c r="I129" s="74" t="str">
        <f t="shared" si="19"/>
        <v/>
      </c>
    </row>
    <row r="130" spans="1:10" s="53" customFormat="1" ht="24" customHeight="1">
      <c r="A130" s="55" t="s">
        <v>9</v>
      </c>
      <c r="B130" s="75" t="s">
        <v>253</v>
      </c>
      <c r="C130" s="48">
        <v>1</v>
      </c>
      <c r="D130" s="49" t="s">
        <v>77</v>
      </c>
      <c r="E130" s="50"/>
      <c r="F130" s="50" t="s">
        <v>78</v>
      </c>
      <c r="G130" s="51"/>
      <c r="H130" s="55"/>
      <c r="I130" s="52" t="str">
        <f t="shared" si="19"/>
        <v/>
      </c>
    </row>
    <row r="131" spans="1:10" s="53" customFormat="1" ht="24.75" customHeight="1">
      <c r="A131" s="50" t="s">
        <v>140</v>
      </c>
      <c r="B131" s="75" t="s">
        <v>254</v>
      </c>
      <c r="C131" s="48">
        <v>1</v>
      </c>
      <c r="D131" s="49" t="s">
        <v>77</v>
      </c>
      <c r="E131" s="50"/>
      <c r="F131" s="50" t="s">
        <v>78</v>
      </c>
      <c r="G131" s="51"/>
      <c r="H131" s="50"/>
      <c r="I131" s="52" t="str">
        <f t="shared" si="19"/>
        <v/>
      </c>
    </row>
    <row r="132" spans="1:10" s="53" customFormat="1" ht="24.75" customHeight="1">
      <c r="A132" s="50" t="s">
        <v>15</v>
      </c>
      <c r="B132" s="75" t="s">
        <v>255</v>
      </c>
      <c r="C132" s="48">
        <v>1</v>
      </c>
      <c r="D132" s="49" t="s">
        <v>77</v>
      </c>
      <c r="E132" s="50"/>
      <c r="F132" s="50" t="s">
        <v>78</v>
      </c>
      <c r="G132" s="51"/>
      <c r="H132" s="50"/>
      <c r="I132" s="52" t="str">
        <f t="shared" si="19"/>
        <v/>
      </c>
    </row>
    <row r="133" spans="1:10" s="53" customFormat="1" ht="24.75" customHeight="1">
      <c r="A133" s="50" t="s">
        <v>18</v>
      </c>
      <c r="B133" s="75" t="s">
        <v>256</v>
      </c>
      <c r="C133" s="48">
        <v>1</v>
      </c>
      <c r="D133" s="49" t="s">
        <v>77</v>
      </c>
      <c r="E133" s="50"/>
      <c r="F133" s="50" t="s">
        <v>78</v>
      </c>
      <c r="G133" s="51"/>
      <c r="H133" s="50"/>
      <c r="I133" s="52" t="str">
        <f t="shared" si="19"/>
        <v/>
      </c>
    </row>
    <row r="134" spans="1:10" s="53" customFormat="1" ht="24.75" customHeight="1">
      <c r="A134" s="50" t="s">
        <v>153</v>
      </c>
      <c r="B134" s="75" t="s">
        <v>257</v>
      </c>
      <c r="C134" s="48">
        <v>1</v>
      </c>
      <c r="D134" s="49" t="s">
        <v>77</v>
      </c>
      <c r="E134" s="50"/>
      <c r="F134" s="50" t="s">
        <v>78</v>
      </c>
      <c r="G134" s="51"/>
      <c r="H134" s="55"/>
      <c r="I134" s="52" t="str">
        <f t="shared" si="19"/>
        <v/>
      </c>
    </row>
    <row r="135" spans="1:10" s="53" customFormat="1" ht="34.5" customHeight="1">
      <c r="A135" s="50" t="s">
        <v>154</v>
      </c>
      <c r="B135" s="75" t="s">
        <v>258</v>
      </c>
      <c r="C135" s="48">
        <v>1</v>
      </c>
      <c r="D135" s="49" t="s">
        <v>77</v>
      </c>
      <c r="E135" s="50"/>
      <c r="F135" s="50" t="s">
        <v>78</v>
      </c>
      <c r="G135" s="51"/>
      <c r="H135" s="55"/>
      <c r="I135" s="52" t="str">
        <f t="shared" si="19"/>
        <v/>
      </c>
    </row>
    <row r="136" spans="1:10" s="53" customFormat="1" ht="34.5" customHeight="1">
      <c r="A136" s="50" t="s">
        <v>152</v>
      </c>
      <c r="B136" s="75" t="s">
        <v>259</v>
      </c>
      <c r="C136" s="48">
        <v>1</v>
      </c>
      <c r="D136" s="49" t="s">
        <v>77</v>
      </c>
      <c r="E136" s="50"/>
      <c r="F136" s="50" t="s">
        <v>78</v>
      </c>
      <c r="G136" s="51"/>
      <c r="H136" s="55"/>
      <c r="I136" s="52" t="str">
        <f t="shared" si="19"/>
        <v/>
      </c>
    </row>
    <row r="137" spans="1:10" s="53" customFormat="1" ht="34.5" customHeight="1">
      <c r="A137" s="50" t="s">
        <v>155</v>
      </c>
      <c r="B137" s="75" t="s">
        <v>260</v>
      </c>
      <c r="C137" s="48">
        <v>1</v>
      </c>
      <c r="D137" s="49" t="s">
        <v>77</v>
      </c>
      <c r="E137" s="50"/>
      <c r="F137" s="50" t="s">
        <v>78</v>
      </c>
      <c r="G137" s="51"/>
      <c r="H137" s="55"/>
      <c r="I137" s="52" t="str">
        <f t="shared" si="19"/>
        <v/>
      </c>
    </row>
    <row r="138" spans="1:10" s="70" customFormat="1" ht="93.75" customHeight="1">
      <c r="A138" s="76" t="s">
        <v>32</v>
      </c>
      <c r="B138" s="77" t="s">
        <v>198</v>
      </c>
      <c r="C138" s="66"/>
      <c r="D138" s="67"/>
      <c r="E138" s="50" t="s">
        <v>36</v>
      </c>
      <c r="F138" s="46"/>
      <c r="G138" s="69"/>
      <c r="H138" s="76"/>
      <c r="I138" s="74" t="str">
        <f t="shared" si="19"/>
        <v/>
      </c>
    </row>
    <row r="139" spans="1:10" s="53" customFormat="1" ht="30.75" customHeight="1">
      <c r="A139" s="50" t="s">
        <v>9</v>
      </c>
      <c r="B139" s="77" t="s">
        <v>199</v>
      </c>
      <c r="C139" s="48">
        <v>1</v>
      </c>
      <c r="D139" s="49" t="s">
        <v>77</v>
      </c>
      <c r="E139" s="50"/>
      <c r="F139" s="50" t="s">
        <v>79</v>
      </c>
      <c r="G139" s="51"/>
      <c r="H139" s="50"/>
      <c r="I139" s="52" t="str">
        <f t="shared" si="19"/>
        <v/>
      </c>
      <c r="J139" s="59"/>
    </row>
    <row r="140" spans="1:10" s="53" customFormat="1" ht="28.5" customHeight="1">
      <c r="A140" s="76" t="s">
        <v>270</v>
      </c>
      <c r="B140" s="47" t="s">
        <v>200</v>
      </c>
      <c r="C140" s="48"/>
      <c r="D140" s="49"/>
      <c r="E140" s="50" t="s">
        <v>36</v>
      </c>
      <c r="F140" s="50"/>
      <c r="G140" s="51"/>
      <c r="H140" s="55"/>
      <c r="I140" s="52" t="str">
        <f t="shared" si="19"/>
        <v/>
      </c>
    </row>
    <row r="141" spans="1:10" s="53" customFormat="1" ht="81.75" customHeight="1">
      <c r="A141" s="55" t="s">
        <v>9</v>
      </c>
      <c r="B141" s="75" t="s">
        <v>201</v>
      </c>
      <c r="C141" s="48">
        <v>26</v>
      </c>
      <c r="D141" s="49" t="s">
        <v>77</v>
      </c>
      <c r="E141" s="50"/>
      <c r="F141" s="50" t="s">
        <v>78</v>
      </c>
      <c r="G141" s="51"/>
      <c r="H141" s="55"/>
      <c r="I141" s="52" t="str">
        <f t="shared" ref="I141:I149" si="23">IF(G141=0,"",ROUND(C141*G141,2))</f>
        <v/>
      </c>
    </row>
    <row r="142" spans="1:10" s="53" customFormat="1" ht="81" customHeight="1">
      <c r="A142" s="50" t="s">
        <v>140</v>
      </c>
      <c r="B142" s="75" t="s">
        <v>202</v>
      </c>
      <c r="C142" s="48">
        <v>7</v>
      </c>
      <c r="D142" s="49" t="s">
        <v>77</v>
      </c>
      <c r="E142" s="50"/>
      <c r="F142" s="50" t="s">
        <v>78</v>
      </c>
      <c r="G142" s="51"/>
      <c r="H142" s="50"/>
      <c r="I142" s="52" t="str">
        <f t="shared" si="23"/>
        <v/>
      </c>
    </row>
    <row r="143" spans="1:10" s="53" customFormat="1" ht="84" customHeight="1">
      <c r="A143" s="50" t="s">
        <v>15</v>
      </c>
      <c r="B143" s="75" t="s">
        <v>203</v>
      </c>
      <c r="C143" s="48">
        <v>4</v>
      </c>
      <c r="D143" s="49" t="s">
        <v>77</v>
      </c>
      <c r="E143" s="50"/>
      <c r="F143" s="50" t="s">
        <v>78</v>
      </c>
      <c r="G143" s="51"/>
      <c r="H143" s="50"/>
      <c r="I143" s="52" t="str">
        <f t="shared" si="23"/>
        <v/>
      </c>
    </row>
    <row r="144" spans="1:10" s="53" customFormat="1" ht="81" customHeight="1">
      <c r="A144" s="50" t="s">
        <v>18</v>
      </c>
      <c r="B144" s="75" t="s">
        <v>204</v>
      </c>
      <c r="C144" s="48">
        <v>1</v>
      </c>
      <c r="D144" s="49" t="s">
        <v>77</v>
      </c>
      <c r="E144" s="50"/>
      <c r="F144" s="50" t="s">
        <v>78</v>
      </c>
      <c r="G144" s="51"/>
      <c r="H144" s="50"/>
      <c r="I144" s="52" t="str">
        <f t="shared" si="23"/>
        <v/>
      </c>
    </row>
    <row r="145" spans="1:10" s="53" customFormat="1" ht="78" customHeight="1">
      <c r="A145" s="50" t="s">
        <v>153</v>
      </c>
      <c r="B145" s="75" t="s">
        <v>205</v>
      </c>
      <c r="C145" s="48">
        <v>1</v>
      </c>
      <c r="D145" s="49" t="s">
        <v>77</v>
      </c>
      <c r="E145" s="50"/>
      <c r="F145" s="50" t="s">
        <v>78</v>
      </c>
      <c r="G145" s="51"/>
      <c r="H145" s="55"/>
      <c r="I145" s="52" t="str">
        <f t="shared" si="23"/>
        <v/>
      </c>
    </row>
    <row r="146" spans="1:10" s="53" customFormat="1" ht="83.25" customHeight="1">
      <c r="A146" s="50" t="s">
        <v>154</v>
      </c>
      <c r="B146" s="75" t="s">
        <v>206</v>
      </c>
      <c r="C146" s="48">
        <v>2</v>
      </c>
      <c r="D146" s="49" t="s">
        <v>77</v>
      </c>
      <c r="E146" s="50"/>
      <c r="F146" s="50" t="s">
        <v>78</v>
      </c>
      <c r="G146" s="51"/>
      <c r="H146" s="55"/>
      <c r="I146" s="52" t="str">
        <f t="shared" si="23"/>
        <v/>
      </c>
    </row>
    <row r="147" spans="1:10" s="53" customFormat="1" ht="86.25" customHeight="1">
      <c r="A147" s="50" t="s">
        <v>152</v>
      </c>
      <c r="B147" s="75" t="s">
        <v>207</v>
      </c>
      <c r="C147" s="48">
        <v>1</v>
      </c>
      <c r="D147" s="49" t="s">
        <v>77</v>
      </c>
      <c r="E147" s="50"/>
      <c r="F147" s="50" t="s">
        <v>78</v>
      </c>
      <c r="G147" s="51"/>
      <c r="H147" s="55"/>
      <c r="I147" s="52" t="str">
        <f t="shared" si="23"/>
        <v/>
      </c>
    </row>
    <row r="148" spans="1:10" s="53" customFormat="1" ht="28.5" customHeight="1">
      <c r="A148" s="76" t="s">
        <v>271</v>
      </c>
      <c r="B148" s="47" t="s">
        <v>262</v>
      </c>
      <c r="C148" s="48"/>
      <c r="D148" s="49"/>
      <c r="E148" s="50" t="s">
        <v>36</v>
      </c>
      <c r="F148" s="50"/>
      <c r="G148" s="51"/>
      <c r="H148" s="55"/>
      <c r="I148" s="52" t="str">
        <f t="shared" si="23"/>
        <v/>
      </c>
    </row>
    <row r="149" spans="1:10" s="53" customFormat="1" ht="74.25" customHeight="1">
      <c r="A149" s="50" t="s">
        <v>155</v>
      </c>
      <c r="B149" s="75" t="s">
        <v>208</v>
      </c>
      <c r="C149" s="48">
        <v>5</v>
      </c>
      <c r="D149" s="49" t="s">
        <v>77</v>
      </c>
      <c r="E149" s="50"/>
      <c r="F149" s="50" t="s">
        <v>78</v>
      </c>
      <c r="G149" s="51"/>
      <c r="H149" s="55"/>
      <c r="I149" s="52" t="str">
        <f t="shared" si="23"/>
        <v/>
      </c>
    </row>
    <row r="150" spans="1:10" s="53" customFormat="1" ht="74.25" customHeight="1">
      <c r="A150" s="55" t="s">
        <v>156</v>
      </c>
      <c r="B150" s="75" t="s">
        <v>209</v>
      </c>
      <c r="C150" s="48">
        <v>15</v>
      </c>
      <c r="D150" s="49" t="s">
        <v>77</v>
      </c>
      <c r="E150" s="50"/>
      <c r="F150" s="50" t="s">
        <v>78</v>
      </c>
      <c r="G150" s="51"/>
      <c r="H150" s="55"/>
      <c r="I150" s="52" t="str">
        <f t="shared" ref="I150:I228" si="24">IF(G150=0,"",ROUND(C150*G150,2))</f>
        <v/>
      </c>
    </row>
    <row r="151" spans="1:10" s="53" customFormat="1" ht="74.25" customHeight="1">
      <c r="A151" s="50" t="s">
        <v>157</v>
      </c>
      <c r="B151" s="75" t="s">
        <v>210</v>
      </c>
      <c r="C151" s="48">
        <v>12</v>
      </c>
      <c r="D151" s="49" t="s">
        <v>77</v>
      </c>
      <c r="E151" s="50"/>
      <c r="F151" s="50" t="s">
        <v>78</v>
      </c>
      <c r="G151" s="51"/>
      <c r="H151" s="50"/>
      <c r="I151" s="52" t="str">
        <f t="shared" si="24"/>
        <v/>
      </c>
    </row>
    <row r="152" spans="1:10" s="53" customFormat="1" ht="74.25" customHeight="1">
      <c r="A152" s="50" t="s">
        <v>158</v>
      </c>
      <c r="B152" s="75" t="s">
        <v>211</v>
      </c>
      <c r="C152" s="48">
        <v>2</v>
      </c>
      <c r="D152" s="49" t="s">
        <v>77</v>
      </c>
      <c r="E152" s="50"/>
      <c r="F152" s="50" t="s">
        <v>78</v>
      </c>
      <c r="G152" s="51"/>
      <c r="H152" s="50"/>
      <c r="I152" s="52" t="str">
        <f t="shared" si="24"/>
        <v/>
      </c>
    </row>
    <row r="153" spans="1:10" s="53" customFormat="1" ht="74.25" customHeight="1">
      <c r="A153" s="50" t="s">
        <v>159</v>
      </c>
      <c r="B153" s="75" t="s">
        <v>212</v>
      </c>
      <c r="C153" s="48">
        <v>5</v>
      </c>
      <c r="D153" s="49" t="s">
        <v>77</v>
      </c>
      <c r="E153" s="50"/>
      <c r="F153" s="50" t="s">
        <v>78</v>
      </c>
      <c r="G153" s="51"/>
      <c r="H153" s="50"/>
      <c r="I153" s="52" t="str">
        <f t="shared" si="24"/>
        <v/>
      </c>
    </row>
    <row r="154" spans="1:10" s="53" customFormat="1" ht="74.25" customHeight="1">
      <c r="A154" s="50" t="s">
        <v>160</v>
      </c>
      <c r="B154" s="75" t="s">
        <v>213</v>
      </c>
      <c r="C154" s="48">
        <v>2</v>
      </c>
      <c r="D154" s="49" t="s">
        <v>77</v>
      </c>
      <c r="E154" s="50"/>
      <c r="F154" s="50" t="s">
        <v>78</v>
      </c>
      <c r="G154" s="51"/>
      <c r="H154" s="55"/>
      <c r="I154" s="52" t="str">
        <f t="shared" si="24"/>
        <v/>
      </c>
    </row>
    <row r="155" spans="1:10" s="53" customFormat="1" ht="74.25" customHeight="1">
      <c r="A155" s="50" t="s">
        <v>161</v>
      </c>
      <c r="B155" s="75" t="s">
        <v>214</v>
      </c>
      <c r="C155" s="48">
        <v>2</v>
      </c>
      <c r="D155" s="49" t="s">
        <v>77</v>
      </c>
      <c r="E155" s="50"/>
      <c r="F155" s="50" t="s">
        <v>78</v>
      </c>
      <c r="G155" s="51"/>
      <c r="H155" s="55"/>
      <c r="I155" s="52" t="str">
        <f t="shared" si="24"/>
        <v/>
      </c>
    </row>
    <row r="156" spans="1:10" s="53" customFormat="1" ht="74.25" customHeight="1">
      <c r="A156" s="50" t="s">
        <v>162</v>
      </c>
      <c r="B156" s="75" t="s">
        <v>215</v>
      </c>
      <c r="C156" s="48">
        <v>2</v>
      </c>
      <c r="D156" s="49" t="s">
        <v>77</v>
      </c>
      <c r="E156" s="50"/>
      <c r="F156" s="50" t="s">
        <v>78</v>
      </c>
      <c r="G156" s="51"/>
      <c r="H156" s="55"/>
      <c r="I156" s="52" t="str">
        <f t="shared" si="24"/>
        <v/>
      </c>
    </row>
    <row r="157" spans="1:10" s="53" customFormat="1" ht="74.25" customHeight="1">
      <c r="A157" s="50" t="s">
        <v>163</v>
      </c>
      <c r="B157" s="75" t="s">
        <v>216</v>
      </c>
      <c r="C157" s="48">
        <v>2</v>
      </c>
      <c r="D157" s="49" t="s">
        <v>77</v>
      </c>
      <c r="E157" s="50"/>
      <c r="F157" s="50" t="s">
        <v>78</v>
      </c>
      <c r="G157" s="51"/>
      <c r="H157" s="55"/>
      <c r="I157" s="52" t="str">
        <f t="shared" si="24"/>
        <v/>
      </c>
      <c r="J157" s="59"/>
    </row>
    <row r="158" spans="1:10" s="53" customFormat="1" ht="53.25" customHeight="1">
      <c r="A158" s="76" t="s">
        <v>272</v>
      </c>
      <c r="B158" s="47" t="s">
        <v>182</v>
      </c>
      <c r="C158" s="78"/>
      <c r="D158" s="79"/>
      <c r="E158" s="50" t="s">
        <v>164</v>
      </c>
      <c r="F158" s="80"/>
      <c r="G158" s="80"/>
      <c r="H158" s="80"/>
      <c r="I158" s="52" t="str">
        <f t="shared" si="24"/>
        <v/>
      </c>
    </row>
    <row r="159" spans="1:10" s="53" customFormat="1" ht="65.25" customHeight="1">
      <c r="A159" s="55" t="s">
        <v>40</v>
      </c>
      <c r="B159" s="54" t="s">
        <v>189</v>
      </c>
      <c r="C159" s="48"/>
      <c r="D159" s="81"/>
      <c r="E159" s="50"/>
      <c r="F159" s="61"/>
      <c r="G159" s="51"/>
      <c r="H159" s="50"/>
      <c r="I159" s="52" t="str">
        <f t="shared" si="24"/>
        <v/>
      </c>
    </row>
    <row r="160" spans="1:10" s="53" customFormat="1" ht="38.25" customHeight="1">
      <c r="A160" s="55" t="s">
        <v>34</v>
      </c>
      <c r="B160" s="54" t="s">
        <v>183</v>
      </c>
      <c r="C160" s="48">
        <v>32</v>
      </c>
      <c r="D160" s="81" t="s">
        <v>27</v>
      </c>
      <c r="E160" s="50"/>
      <c r="F160" s="61" t="s">
        <v>165</v>
      </c>
      <c r="G160" s="51"/>
      <c r="H160" s="50"/>
      <c r="I160" s="52" t="str">
        <f t="shared" si="24"/>
        <v/>
      </c>
    </row>
    <row r="161" spans="1:9" s="53" customFormat="1" ht="38.25" customHeight="1">
      <c r="A161" s="55" t="s">
        <v>37</v>
      </c>
      <c r="B161" s="54" t="s">
        <v>184</v>
      </c>
      <c r="C161" s="48">
        <v>12</v>
      </c>
      <c r="D161" s="81" t="s">
        <v>27</v>
      </c>
      <c r="E161" s="50"/>
      <c r="F161" s="61" t="s">
        <v>165</v>
      </c>
      <c r="G161" s="51"/>
      <c r="H161" s="50"/>
      <c r="I161" s="52" t="str">
        <f t="shared" ref="I161" si="25">IF(G161=0,"",ROUND(C161*G161,2))</f>
        <v/>
      </c>
    </row>
    <row r="162" spans="1:9" s="53" customFormat="1" ht="63" customHeight="1">
      <c r="A162" s="55" t="s">
        <v>140</v>
      </c>
      <c r="B162" s="54" t="s">
        <v>188</v>
      </c>
      <c r="C162" s="48"/>
      <c r="D162" s="81"/>
      <c r="E162" s="50"/>
      <c r="F162" s="61"/>
      <c r="G162" s="51"/>
      <c r="H162" s="50"/>
      <c r="I162" s="52" t="str">
        <f t="shared" si="24"/>
        <v/>
      </c>
    </row>
    <row r="163" spans="1:9" s="53" customFormat="1" ht="38.25" customHeight="1">
      <c r="A163" s="55" t="s">
        <v>34</v>
      </c>
      <c r="B163" s="54" t="s">
        <v>183</v>
      </c>
      <c r="C163" s="48">
        <v>32</v>
      </c>
      <c r="D163" s="81" t="s">
        <v>27</v>
      </c>
      <c r="E163" s="50"/>
      <c r="F163" s="61" t="s">
        <v>165</v>
      </c>
      <c r="G163" s="51"/>
      <c r="H163" s="50"/>
      <c r="I163" s="52" t="str">
        <f t="shared" si="24"/>
        <v/>
      </c>
    </row>
    <row r="164" spans="1:9" s="53" customFormat="1" ht="38.25" customHeight="1">
      <c r="A164" s="55" t="s">
        <v>37</v>
      </c>
      <c r="B164" s="54" t="s">
        <v>185</v>
      </c>
      <c r="C164" s="48">
        <v>12</v>
      </c>
      <c r="D164" s="81" t="s">
        <v>27</v>
      </c>
      <c r="E164" s="50"/>
      <c r="F164" s="61" t="s">
        <v>165</v>
      </c>
      <c r="G164" s="51"/>
      <c r="H164" s="50"/>
      <c r="I164" s="52" t="str">
        <f t="shared" ref="I164" si="26">IF(G164=0,"",ROUND(C164*G164,2))</f>
        <v/>
      </c>
    </row>
    <row r="165" spans="1:9" s="53" customFormat="1" ht="81.75" customHeight="1">
      <c r="A165" s="55" t="s">
        <v>15</v>
      </c>
      <c r="B165" s="54" t="s">
        <v>187</v>
      </c>
      <c r="C165" s="48"/>
      <c r="D165" s="79"/>
      <c r="E165" s="55"/>
      <c r="F165" s="80"/>
      <c r="G165" s="80"/>
      <c r="H165" s="80"/>
      <c r="I165" s="52" t="str">
        <f t="shared" si="24"/>
        <v/>
      </c>
    </row>
    <row r="166" spans="1:9" s="53" customFormat="1" ht="38.25" customHeight="1">
      <c r="A166" s="55" t="s">
        <v>34</v>
      </c>
      <c r="B166" s="54" t="s">
        <v>183</v>
      </c>
      <c r="C166" s="48">
        <v>2</v>
      </c>
      <c r="D166" s="81" t="s">
        <v>297</v>
      </c>
      <c r="E166" s="55"/>
      <c r="F166" s="61" t="s">
        <v>298</v>
      </c>
      <c r="G166" s="80"/>
      <c r="H166" s="80"/>
      <c r="I166" s="52" t="str">
        <f t="shared" ref="I166" si="27">IF(G166=0,"",ROUND(C166*G166,2))</f>
        <v/>
      </c>
    </row>
    <row r="167" spans="1:9" s="53" customFormat="1" ht="38.25" customHeight="1">
      <c r="A167" s="55" t="s">
        <v>37</v>
      </c>
      <c r="B167" s="54" t="s">
        <v>186</v>
      </c>
      <c r="C167" s="48">
        <v>2</v>
      </c>
      <c r="D167" s="81" t="s">
        <v>297</v>
      </c>
      <c r="E167" s="55"/>
      <c r="F167" s="61" t="s">
        <v>298</v>
      </c>
      <c r="G167" s="80"/>
      <c r="H167" s="80"/>
      <c r="I167" s="52" t="str">
        <f t="shared" si="24"/>
        <v/>
      </c>
    </row>
    <row r="168" spans="1:9" s="53" customFormat="1" ht="63" customHeight="1">
      <c r="A168" s="55" t="s">
        <v>18</v>
      </c>
      <c r="B168" s="54" t="s">
        <v>189</v>
      </c>
      <c r="C168" s="48"/>
      <c r="D168" s="79"/>
      <c r="E168" s="55"/>
      <c r="F168" s="80"/>
      <c r="G168" s="80"/>
      <c r="H168" s="80"/>
      <c r="I168" s="52" t="str">
        <f t="shared" si="24"/>
        <v/>
      </c>
    </row>
    <row r="169" spans="1:9" s="53" customFormat="1" ht="38.25" customHeight="1">
      <c r="A169" s="55" t="s">
        <v>34</v>
      </c>
      <c r="B169" s="54" t="s">
        <v>190</v>
      </c>
      <c r="C169" s="48">
        <v>550</v>
      </c>
      <c r="D169" s="81" t="s">
        <v>27</v>
      </c>
      <c r="E169" s="55"/>
      <c r="F169" s="61" t="s">
        <v>165</v>
      </c>
      <c r="G169" s="80"/>
      <c r="H169" s="80"/>
      <c r="I169" s="52" t="str">
        <f t="shared" si="24"/>
        <v/>
      </c>
    </row>
    <row r="170" spans="1:9" s="53" customFormat="1" ht="38.25" customHeight="1">
      <c r="A170" s="55" t="s">
        <v>34</v>
      </c>
      <c r="B170" s="54" t="s">
        <v>191</v>
      </c>
      <c r="C170" s="48">
        <v>550</v>
      </c>
      <c r="D170" s="81" t="s">
        <v>27</v>
      </c>
      <c r="E170" s="55"/>
      <c r="F170" s="61" t="s">
        <v>165</v>
      </c>
      <c r="G170" s="80"/>
      <c r="H170" s="80"/>
      <c r="I170" s="52" t="str">
        <f t="shared" ref="I170" si="28">IF(G170=0,"",ROUND(C170*G170,2))</f>
        <v/>
      </c>
    </row>
    <row r="171" spans="1:9" s="53" customFormat="1" ht="66.75" customHeight="1">
      <c r="A171" s="55" t="s">
        <v>153</v>
      </c>
      <c r="B171" s="54" t="s">
        <v>188</v>
      </c>
      <c r="C171" s="48"/>
      <c r="D171" s="79"/>
      <c r="E171" s="55"/>
      <c r="F171" s="80"/>
      <c r="G171" s="80"/>
      <c r="H171" s="80"/>
      <c r="I171" s="52" t="str">
        <f t="shared" si="24"/>
        <v/>
      </c>
    </row>
    <row r="172" spans="1:9" s="53" customFormat="1" ht="38.25" customHeight="1">
      <c r="A172" s="55" t="s">
        <v>34</v>
      </c>
      <c r="B172" s="54" t="s">
        <v>190</v>
      </c>
      <c r="C172" s="48">
        <v>550</v>
      </c>
      <c r="D172" s="81" t="s">
        <v>27</v>
      </c>
      <c r="E172" s="55"/>
      <c r="F172" s="61" t="s">
        <v>165</v>
      </c>
      <c r="G172" s="80"/>
      <c r="H172" s="80"/>
      <c r="I172" s="52" t="str">
        <f t="shared" si="24"/>
        <v/>
      </c>
    </row>
    <row r="173" spans="1:9" s="53" customFormat="1" ht="38.25" customHeight="1">
      <c r="A173" s="55" t="s">
        <v>34</v>
      </c>
      <c r="B173" s="54" t="s">
        <v>191</v>
      </c>
      <c r="C173" s="48">
        <v>550</v>
      </c>
      <c r="D173" s="81" t="s">
        <v>27</v>
      </c>
      <c r="E173" s="55"/>
      <c r="F173" s="61" t="s">
        <v>165</v>
      </c>
      <c r="G173" s="80"/>
      <c r="H173" s="80"/>
      <c r="I173" s="52" t="str">
        <f t="shared" ref="I173" si="29">IF(G173=0,"",ROUND(C173*G173,2))</f>
        <v/>
      </c>
    </row>
    <row r="174" spans="1:9" s="53" customFormat="1" ht="76.5" customHeight="1">
      <c r="A174" s="55" t="s">
        <v>154</v>
      </c>
      <c r="B174" s="54" t="s">
        <v>187</v>
      </c>
      <c r="C174" s="48"/>
      <c r="D174" s="79"/>
      <c r="E174" s="55"/>
      <c r="F174" s="80"/>
      <c r="G174" s="80"/>
      <c r="H174" s="80"/>
      <c r="I174" s="52" t="str">
        <f t="shared" si="24"/>
        <v/>
      </c>
    </row>
    <row r="175" spans="1:9" s="53" customFormat="1" ht="38.25" customHeight="1">
      <c r="A175" s="55" t="s">
        <v>34</v>
      </c>
      <c r="B175" s="54" t="s">
        <v>190</v>
      </c>
      <c r="C175" s="48">
        <v>6</v>
      </c>
      <c r="D175" s="81" t="s">
        <v>297</v>
      </c>
      <c r="E175" s="55"/>
      <c r="F175" s="61" t="s">
        <v>298</v>
      </c>
      <c r="G175" s="80"/>
      <c r="H175" s="80"/>
      <c r="I175" s="52" t="str">
        <f t="shared" ref="I175" si="30">IF(G175=0,"",ROUND(C175*G175,2))</f>
        <v/>
      </c>
    </row>
    <row r="176" spans="1:9" s="53" customFormat="1" ht="38.25" customHeight="1">
      <c r="A176" s="55" t="s">
        <v>34</v>
      </c>
      <c r="B176" s="54" t="s">
        <v>191</v>
      </c>
      <c r="C176" s="48">
        <v>6</v>
      </c>
      <c r="D176" s="81" t="s">
        <v>297</v>
      </c>
      <c r="E176" s="55"/>
      <c r="F176" s="61" t="s">
        <v>298</v>
      </c>
      <c r="G176" s="80"/>
      <c r="H176" s="80"/>
      <c r="I176" s="52" t="str">
        <f t="shared" si="24"/>
        <v/>
      </c>
    </row>
    <row r="177" spans="1:11" s="53" customFormat="1" ht="69" customHeight="1">
      <c r="A177" s="76" t="s">
        <v>9</v>
      </c>
      <c r="B177" s="54" t="s">
        <v>166</v>
      </c>
      <c r="C177" s="48"/>
      <c r="D177" s="79"/>
      <c r="E177" s="50" t="s">
        <v>164</v>
      </c>
      <c r="F177" s="80"/>
      <c r="G177" s="80"/>
      <c r="H177" s="80"/>
      <c r="I177" s="52" t="str">
        <f t="shared" si="24"/>
        <v/>
      </c>
    </row>
    <row r="178" spans="1:11" s="53" customFormat="1" ht="28.5" customHeight="1">
      <c r="A178" s="55" t="s">
        <v>9</v>
      </c>
      <c r="B178" s="54" t="s">
        <v>217</v>
      </c>
      <c r="C178" s="48">
        <v>1</v>
      </c>
      <c r="D178" s="81" t="s">
        <v>29</v>
      </c>
      <c r="E178" s="50"/>
      <c r="F178" s="61" t="s">
        <v>24</v>
      </c>
      <c r="G178" s="51"/>
      <c r="H178" s="50"/>
      <c r="I178" s="52" t="str">
        <f t="shared" ref="I178:I181" si="31">IF(G178=0,"",ROUND(C178*G178,2))</f>
        <v/>
      </c>
    </row>
    <row r="179" spans="1:11" s="53" customFormat="1" ht="28.5" customHeight="1">
      <c r="A179" s="55" t="s">
        <v>12</v>
      </c>
      <c r="B179" s="54" t="s">
        <v>167</v>
      </c>
      <c r="C179" s="48">
        <v>2</v>
      </c>
      <c r="D179" s="81" t="s">
        <v>29</v>
      </c>
      <c r="E179" s="50"/>
      <c r="F179" s="61" t="s">
        <v>24</v>
      </c>
      <c r="G179" s="51"/>
      <c r="H179" s="50"/>
      <c r="I179" s="52" t="str">
        <f t="shared" si="31"/>
        <v/>
      </c>
    </row>
    <row r="180" spans="1:11" s="53" customFormat="1" ht="28.5" customHeight="1">
      <c r="A180" s="55" t="s">
        <v>15</v>
      </c>
      <c r="B180" s="54" t="s">
        <v>218</v>
      </c>
      <c r="C180" s="48">
        <v>3</v>
      </c>
      <c r="D180" s="81" t="s">
        <v>29</v>
      </c>
      <c r="E180" s="50"/>
      <c r="F180" s="61" t="s">
        <v>24</v>
      </c>
      <c r="G180" s="51"/>
      <c r="H180" s="50"/>
      <c r="I180" s="52" t="str">
        <f t="shared" si="31"/>
        <v/>
      </c>
    </row>
    <row r="181" spans="1:11" s="53" customFormat="1" ht="28.5" customHeight="1">
      <c r="A181" s="55" t="s">
        <v>18</v>
      </c>
      <c r="B181" s="54" t="s">
        <v>219</v>
      </c>
      <c r="C181" s="48">
        <v>2</v>
      </c>
      <c r="D181" s="81" t="s">
        <v>29</v>
      </c>
      <c r="E181" s="50"/>
      <c r="F181" s="61" t="s">
        <v>24</v>
      </c>
      <c r="G181" s="51"/>
      <c r="H181" s="50"/>
      <c r="I181" s="52" t="str">
        <f t="shared" si="31"/>
        <v/>
      </c>
    </row>
    <row r="182" spans="1:11" s="53" customFormat="1" ht="28.5" customHeight="1">
      <c r="A182" s="55" t="s">
        <v>153</v>
      </c>
      <c r="B182" s="54" t="s">
        <v>220</v>
      </c>
      <c r="C182" s="48">
        <v>1</v>
      </c>
      <c r="D182" s="81" t="s">
        <v>29</v>
      </c>
      <c r="E182" s="50"/>
      <c r="F182" s="61" t="s">
        <v>24</v>
      </c>
      <c r="G182" s="51"/>
      <c r="H182" s="50"/>
      <c r="I182" s="52" t="str">
        <f t="shared" si="24"/>
        <v/>
      </c>
    </row>
    <row r="183" spans="1:11" s="53" customFormat="1" ht="28.5" customHeight="1">
      <c r="A183" s="55" t="s">
        <v>154</v>
      </c>
      <c r="B183" s="54" t="s">
        <v>221</v>
      </c>
      <c r="C183" s="48">
        <v>2</v>
      </c>
      <c r="D183" s="81" t="s">
        <v>29</v>
      </c>
      <c r="E183" s="50"/>
      <c r="F183" s="61" t="s">
        <v>24</v>
      </c>
      <c r="G183" s="51"/>
      <c r="H183" s="50"/>
      <c r="I183" s="52" t="str">
        <f t="shared" si="24"/>
        <v/>
      </c>
    </row>
    <row r="184" spans="1:11" s="53" customFormat="1" ht="28.5" customHeight="1">
      <c r="A184" s="55" t="s">
        <v>192</v>
      </c>
      <c r="B184" s="54" t="s">
        <v>222</v>
      </c>
      <c r="C184" s="48">
        <v>1</v>
      </c>
      <c r="D184" s="81" t="s">
        <v>29</v>
      </c>
      <c r="E184" s="50"/>
      <c r="F184" s="61" t="s">
        <v>24</v>
      </c>
      <c r="G184" s="51"/>
      <c r="H184" s="50"/>
      <c r="I184" s="52" t="str">
        <f t="shared" si="24"/>
        <v/>
      </c>
    </row>
    <row r="185" spans="1:11" s="53" customFormat="1" ht="28.5" customHeight="1">
      <c r="A185" s="55" t="s">
        <v>155</v>
      </c>
      <c r="B185" s="54" t="s">
        <v>223</v>
      </c>
      <c r="C185" s="48">
        <v>1</v>
      </c>
      <c r="D185" s="81" t="s">
        <v>29</v>
      </c>
      <c r="E185" s="50"/>
      <c r="F185" s="61" t="s">
        <v>24</v>
      </c>
      <c r="G185" s="51"/>
      <c r="H185" s="50"/>
      <c r="I185" s="52" t="str">
        <f t="shared" si="24"/>
        <v/>
      </c>
      <c r="J185" s="59"/>
    </row>
    <row r="186" spans="1:11" s="53" customFormat="1" ht="183" customHeight="1">
      <c r="A186" s="76" t="s">
        <v>273</v>
      </c>
      <c r="B186" s="54" t="s">
        <v>242</v>
      </c>
      <c r="C186" s="48"/>
      <c r="D186" s="81"/>
      <c r="E186" s="50" t="s">
        <v>308</v>
      </c>
      <c r="F186" s="50"/>
      <c r="G186" s="51"/>
      <c r="H186" s="55"/>
      <c r="I186" s="52" t="str">
        <f t="shared" si="24"/>
        <v/>
      </c>
    </row>
    <row r="187" spans="1:11" s="53" customFormat="1" ht="25.5" customHeight="1">
      <c r="A187" s="55">
        <v>1</v>
      </c>
      <c r="B187" s="54" t="s">
        <v>243</v>
      </c>
      <c r="C187" s="48">
        <v>1</v>
      </c>
      <c r="D187" s="81" t="s">
        <v>29</v>
      </c>
      <c r="E187" s="50"/>
      <c r="F187" s="61" t="s">
        <v>24</v>
      </c>
      <c r="G187" s="51"/>
      <c r="H187" s="50"/>
      <c r="I187" s="52" t="str">
        <f t="shared" si="24"/>
        <v/>
      </c>
    </row>
    <row r="188" spans="1:11" s="53" customFormat="1" ht="25.5" customHeight="1">
      <c r="A188" s="55">
        <v>2</v>
      </c>
      <c r="B188" s="54" t="s">
        <v>244</v>
      </c>
      <c r="C188" s="48">
        <v>1</v>
      </c>
      <c r="D188" s="81" t="s">
        <v>29</v>
      </c>
      <c r="E188" s="50"/>
      <c r="F188" s="61" t="s">
        <v>24</v>
      </c>
      <c r="G188" s="51"/>
      <c r="H188" s="50"/>
      <c r="I188" s="52" t="str">
        <f t="shared" si="24"/>
        <v/>
      </c>
    </row>
    <row r="189" spans="1:11" s="53" customFormat="1" ht="25.5" customHeight="1">
      <c r="A189" s="55">
        <v>3</v>
      </c>
      <c r="B189" s="54" t="s">
        <v>245</v>
      </c>
      <c r="C189" s="48">
        <v>1</v>
      </c>
      <c r="D189" s="81" t="s">
        <v>29</v>
      </c>
      <c r="E189" s="50"/>
      <c r="F189" s="61" t="s">
        <v>24</v>
      </c>
      <c r="G189" s="51"/>
      <c r="H189" s="50"/>
      <c r="I189" s="52" t="str">
        <f t="shared" si="24"/>
        <v/>
      </c>
    </row>
    <row r="190" spans="1:11" s="53" customFormat="1" ht="25.5" customHeight="1">
      <c r="A190" s="55">
        <v>4</v>
      </c>
      <c r="B190" s="54" t="s">
        <v>246</v>
      </c>
      <c r="C190" s="48">
        <v>1</v>
      </c>
      <c r="D190" s="81" t="s">
        <v>29</v>
      </c>
      <c r="E190" s="50"/>
      <c r="F190" s="61" t="s">
        <v>24</v>
      </c>
      <c r="G190" s="51"/>
      <c r="H190" s="50"/>
      <c r="I190" s="52" t="str">
        <f t="shared" ref="I190" si="32">IF(G190=0,"",ROUND(C190*G190,2))</f>
        <v/>
      </c>
      <c r="J190" s="82"/>
      <c r="K190" s="59"/>
    </row>
    <row r="191" spans="1:11" s="53" customFormat="1" ht="25.5" customHeight="1">
      <c r="A191" s="55">
        <v>5</v>
      </c>
      <c r="B191" s="54" t="s">
        <v>247</v>
      </c>
      <c r="C191" s="48">
        <v>1</v>
      </c>
      <c r="D191" s="81" t="s">
        <v>29</v>
      </c>
      <c r="E191" s="50"/>
      <c r="F191" s="61" t="s">
        <v>24</v>
      </c>
      <c r="G191" s="51"/>
      <c r="H191" s="50"/>
      <c r="I191" s="52" t="str">
        <f t="shared" si="24"/>
        <v/>
      </c>
      <c r="J191" s="83"/>
      <c r="K191" s="59"/>
    </row>
    <row r="192" spans="1:11" s="53" customFormat="1" ht="78" customHeight="1">
      <c r="A192" s="84" t="s">
        <v>274</v>
      </c>
      <c r="B192" s="85" t="s">
        <v>168</v>
      </c>
      <c r="C192" s="48">
        <v>231</v>
      </c>
      <c r="D192" s="81" t="s">
        <v>33</v>
      </c>
      <c r="E192" s="50"/>
      <c r="F192" s="61" t="s">
        <v>309</v>
      </c>
      <c r="G192" s="51"/>
      <c r="H192" s="50"/>
      <c r="I192" s="52" t="str">
        <f>IF(G192=0,"",ROUND(C192*G192,2))</f>
        <v/>
      </c>
      <c r="J192" s="86"/>
    </row>
    <row r="193" spans="1:9" s="70" customFormat="1" ht="77.25" customHeight="1">
      <c r="A193" s="76" t="s">
        <v>275</v>
      </c>
      <c r="B193" s="47" t="s">
        <v>169</v>
      </c>
      <c r="C193" s="66"/>
      <c r="D193" s="87"/>
      <c r="E193" s="50" t="s">
        <v>164</v>
      </c>
      <c r="F193" s="88"/>
      <c r="G193" s="88"/>
      <c r="H193" s="88"/>
      <c r="I193" s="74" t="str">
        <f t="shared" si="24"/>
        <v/>
      </c>
    </row>
    <row r="194" spans="1:9" s="53" customFormat="1" ht="38.25" customHeight="1">
      <c r="A194" s="55">
        <v>1</v>
      </c>
      <c r="B194" s="54" t="s">
        <v>224</v>
      </c>
      <c r="C194" s="48">
        <v>5</v>
      </c>
      <c r="D194" s="81" t="s">
        <v>29</v>
      </c>
      <c r="E194" s="50"/>
      <c r="F194" s="61" t="s">
        <v>24</v>
      </c>
      <c r="G194" s="51"/>
      <c r="H194" s="50"/>
      <c r="I194" s="52" t="str">
        <f t="shared" si="24"/>
        <v/>
      </c>
    </row>
    <row r="195" spans="1:9" s="53" customFormat="1" ht="38.25" customHeight="1">
      <c r="A195" s="55">
        <v>2</v>
      </c>
      <c r="B195" s="54" t="s">
        <v>174</v>
      </c>
      <c r="C195" s="48">
        <v>10</v>
      </c>
      <c r="D195" s="81" t="s">
        <v>29</v>
      </c>
      <c r="E195" s="50"/>
      <c r="F195" s="61" t="s">
        <v>24</v>
      </c>
      <c r="G195" s="51"/>
      <c r="H195" s="50"/>
      <c r="I195" s="52" t="str">
        <f t="shared" si="24"/>
        <v/>
      </c>
    </row>
    <row r="196" spans="1:9" s="53" customFormat="1" ht="38.25" customHeight="1">
      <c r="A196" s="55">
        <v>3</v>
      </c>
      <c r="B196" s="54" t="s">
        <v>225</v>
      </c>
      <c r="C196" s="48">
        <v>2</v>
      </c>
      <c r="D196" s="81" t="s">
        <v>29</v>
      </c>
      <c r="E196" s="50"/>
      <c r="F196" s="61" t="s">
        <v>24</v>
      </c>
      <c r="G196" s="51"/>
      <c r="H196" s="50"/>
      <c r="I196" s="52" t="str">
        <f t="shared" si="24"/>
        <v/>
      </c>
    </row>
    <row r="197" spans="1:9" s="53" customFormat="1" ht="38.25" customHeight="1">
      <c r="A197" s="55">
        <v>4</v>
      </c>
      <c r="B197" s="54" t="s">
        <v>173</v>
      </c>
      <c r="C197" s="48">
        <v>1</v>
      </c>
      <c r="D197" s="81" t="s">
        <v>29</v>
      </c>
      <c r="E197" s="50"/>
      <c r="F197" s="61" t="s">
        <v>24</v>
      </c>
      <c r="G197" s="51"/>
      <c r="H197" s="50"/>
      <c r="I197" s="52" t="str">
        <f t="shared" si="24"/>
        <v/>
      </c>
    </row>
    <row r="198" spans="1:9" s="53" customFormat="1" ht="38.25" customHeight="1">
      <c r="A198" s="55">
        <v>5</v>
      </c>
      <c r="B198" s="54" t="s">
        <v>226</v>
      </c>
      <c r="C198" s="48">
        <v>1</v>
      </c>
      <c r="D198" s="81" t="s">
        <v>29</v>
      </c>
      <c r="E198" s="50"/>
      <c r="F198" s="61" t="s">
        <v>24</v>
      </c>
      <c r="G198" s="51"/>
      <c r="H198" s="50"/>
      <c r="I198" s="52" t="str">
        <f t="shared" si="24"/>
        <v/>
      </c>
    </row>
    <row r="199" spans="1:9" s="53" customFormat="1" ht="38.25" customHeight="1">
      <c r="A199" s="55">
        <v>6</v>
      </c>
      <c r="B199" s="54" t="s">
        <v>227</v>
      </c>
      <c r="C199" s="48">
        <v>2</v>
      </c>
      <c r="D199" s="81" t="s">
        <v>29</v>
      </c>
      <c r="E199" s="50"/>
      <c r="F199" s="61" t="s">
        <v>24</v>
      </c>
      <c r="G199" s="51"/>
      <c r="H199" s="50"/>
      <c r="I199" s="52" t="str">
        <f t="shared" si="24"/>
        <v/>
      </c>
    </row>
    <row r="200" spans="1:9" s="53" customFormat="1" ht="38.25" customHeight="1">
      <c r="A200" s="55">
        <v>7</v>
      </c>
      <c r="B200" s="54" t="s">
        <v>172</v>
      </c>
      <c r="C200" s="48">
        <v>2</v>
      </c>
      <c r="D200" s="81" t="s">
        <v>29</v>
      </c>
      <c r="E200" s="50"/>
      <c r="F200" s="61" t="s">
        <v>24</v>
      </c>
      <c r="G200" s="51"/>
      <c r="H200" s="50"/>
      <c r="I200" s="52" t="str">
        <f t="shared" si="24"/>
        <v/>
      </c>
    </row>
    <row r="201" spans="1:9" s="53" customFormat="1" ht="38.25" customHeight="1">
      <c r="A201" s="55">
        <v>8</v>
      </c>
      <c r="B201" s="54" t="s">
        <v>176</v>
      </c>
      <c r="C201" s="48">
        <v>3</v>
      </c>
      <c r="D201" s="81" t="s">
        <v>29</v>
      </c>
      <c r="E201" s="50"/>
      <c r="F201" s="61" t="s">
        <v>24</v>
      </c>
      <c r="G201" s="51"/>
      <c r="H201" s="50"/>
      <c r="I201" s="52" t="str">
        <f t="shared" si="24"/>
        <v/>
      </c>
    </row>
    <row r="202" spans="1:9" s="53" customFormat="1" ht="38.25" customHeight="1">
      <c r="A202" s="55">
        <v>9</v>
      </c>
      <c r="B202" s="54" t="s">
        <v>228</v>
      </c>
      <c r="C202" s="48">
        <v>5</v>
      </c>
      <c r="D202" s="81" t="s">
        <v>29</v>
      </c>
      <c r="E202" s="50"/>
      <c r="F202" s="61" t="s">
        <v>24</v>
      </c>
      <c r="G202" s="51"/>
      <c r="H202" s="50"/>
      <c r="I202" s="52" t="str">
        <f t="shared" si="24"/>
        <v/>
      </c>
    </row>
    <row r="203" spans="1:9" s="53" customFormat="1" ht="38.25" customHeight="1">
      <c r="A203" s="55">
        <v>10</v>
      </c>
      <c r="B203" s="54" t="s">
        <v>229</v>
      </c>
      <c r="C203" s="48">
        <v>7</v>
      </c>
      <c r="D203" s="81" t="s">
        <v>29</v>
      </c>
      <c r="E203" s="50"/>
      <c r="F203" s="61" t="s">
        <v>24</v>
      </c>
      <c r="G203" s="51"/>
      <c r="H203" s="50"/>
      <c r="I203" s="52" t="str">
        <f t="shared" si="24"/>
        <v/>
      </c>
    </row>
    <row r="204" spans="1:9" s="53" customFormat="1" ht="38.25" customHeight="1">
      <c r="A204" s="55">
        <v>11</v>
      </c>
      <c r="B204" s="54" t="s">
        <v>230</v>
      </c>
      <c r="C204" s="48">
        <v>3</v>
      </c>
      <c r="D204" s="81" t="s">
        <v>29</v>
      </c>
      <c r="E204" s="50"/>
      <c r="F204" s="61" t="s">
        <v>24</v>
      </c>
      <c r="G204" s="51"/>
      <c r="H204" s="50"/>
      <c r="I204" s="52" t="str">
        <f t="shared" si="24"/>
        <v/>
      </c>
    </row>
    <row r="205" spans="1:9" s="53" customFormat="1" ht="38.25" customHeight="1">
      <c r="A205" s="55">
        <v>12</v>
      </c>
      <c r="B205" s="54" t="s">
        <v>231</v>
      </c>
      <c r="C205" s="48">
        <v>5</v>
      </c>
      <c r="D205" s="81" t="s">
        <v>29</v>
      </c>
      <c r="E205" s="50"/>
      <c r="F205" s="61" t="s">
        <v>24</v>
      </c>
      <c r="G205" s="51"/>
      <c r="H205" s="50"/>
      <c r="I205" s="52" t="str">
        <f t="shared" si="24"/>
        <v/>
      </c>
    </row>
    <row r="206" spans="1:9" s="53" customFormat="1" ht="38.25" customHeight="1">
      <c r="A206" s="55">
        <v>13</v>
      </c>
      <c r="B206" s="54" t="s">
        <v>232</v>
      </c>
      <c r="C206" s="48">
        <v>1</v>
      </c>
      <c r="D206" s="81" t="s">
        <v>29</v>
      </c>
      <c r="E206" s="50"/>
      <c r="F206" s="61" t="s">
        <v>24</v>
      </c>
      <c r="G206" s="51"/>
      <c r="H206" s="50"/>
      <c r="I206" s="52" t="str">
        <f t="shared" si="24"/>
        <v/>
      </c>
    </row>
    <row r="207" spans="1:9" s="53" customFormat="1" ht="38.25" customHeight="1">
      <c r="A207" s="55">
        <v>14</v>
      </c>
      <c r="B207" s="54" t="s">
        <v>175</v>
      </c>
      <c r="C207" s="48">
        <v>12</v>
      </c>
      <c r="D207" s="81" t="s">
        <v>29</v>
      </c>
      <c r="E207" s="50"/>
      <c r="F207" s="61" t="s">
        <v>24</v>
      </c>
      <c r="G207" s="51"/>
      <c r="H207" s="50"/>
      <c r="I207" s="52" t="str">
        <f t="shared" ref="I207:I212" si="33">IF(G207=0,"",ROUND(C207*G207,2))</f>
        <v/>
      </c>
    </row>
    <row r="208" spans="1:9" s="53" customFormat="1" ht="38.25" customHeight="1">
      <c r="A208" s="55">
        <v>15</v>
      </c>
      <c r="B208" s="54" t="s">
        <v>233</v>
      </c>
      <c r="C208" s="48">
        <v>1</v>
      </c>
      <c r="D208" s="81" t="s">
        <v>29</v>
      </c>
      <c r="E208" s="50"/>
      <c r="F208" s="61" t="s">
        <v>24</v>
      </c>
      <c r="G208" s="51"/>
      <c r="H208" s="50"/>
      <c r="I208" s="52" t="str">
        <f t="shared" si="33"/>
        <v/>
      </c>
    </row>
    <row r="209" spans="1:10" s="53" customFormat="1" ht="38.25" customHeight="1">
      <c r="A209" s="55">
        <v>16</v>
      </c>
      <c r="B209" s="54" t="s">
        <v>234</v>
      </c>
      <c r="C209" s="48">
        <v>1</v>
      </c>
      <c r="D209" s="81" t="s">
        <v>29</v>
      </c>
      <c r="E209" s="50"/>
      <c r="F209" s="61" t="s">
        <v>24</v>
      </c>
      <c r="G209" s="51"/>
      <c r="H209" s="50"/>
      <c r="I209" s="52" t="str">
        <f t="shared" si="33"/>
        <v/>
      </c>
    </row>
    <row r="210" spans="1:10" s="53" customFormat="1" ht="38.25" customHeight="1">
      <c r="A210" s="55">
        <v>17</v>
      </c>
      <c r="B210" s="54" t="s">
        <v>235</v>
      </c>
      <c r="C210" s="48">
        <v>1</v>
      </c>
      <c r="D210" s="81" t="s">
        <v>29</v>
      </c>
      <c r="E210" s="50"/>
      <c r="F210" s="61" t="s">
        <v>24</v>
      </c>
      <c r="G210" s="51"/>
      <c r="H210" s="50"/>
      <c r="I210" s="52" t="str">
        <f t="shared" si="33"/>
        <v/>
      </c>
    </row>
    <row r="211" spans="1:10" s="53" customFormat="1" ht="38.25" customHeight="1">
      <c r="A211" s="55">
        <v>18</v>
      </c>
      <c r="B211" s="54" t="s">
        <v>236</v>
      </c>
      <c r="C211" s="48">
        <v>1</v>
      </c>
      <c r="D211" s="81" t="s">
        <v>29</v>
      </c>
      <c r="E211" s="50"/>
      <c r="F211" s="61" t="s">
        <v>24</v>
      </c>
      <c r="G211" s="51"/>
      <c r="H211" s="50"/>
      <c r="I211" s="52" t="str">
        <f t="shared" si="33"/>
        <v/>
      </c>
    </row>
    <row r="212" spans="1:10" s="53" customFormat="1" ht="38.25" customHeight="1">
      <c r="A212" s="55">
        <v>19</v>
      </c>
      <c r="B212" s="54" t="s">
        <v>237</v>
      </c>
      <c r="C212" s="48">
        <v>4</v>
      </c>
      <c r="D212" s="81" t="s">
        <v>29</v>
      </c>
      <c r="E212" s="50"/>
      <c r="F212" s="61" t="s">
        <v>24</v>
      </c>
      <c r="G212" s="51"/>
      <c r="H212" s="50"/>
      <c r="I212" s="52" t="str">
        <f t="shared" si="33"/>
        <v/>
      </c>
    </row>
    <row r="213" spans="1:10" s="53" customFormat="1" ht="38.25" customHeight="1">
      <c r="A213" s="55">
        <v>20</v>
      </c>
      <c r="B213" s="54" t="s">
        <v>238</v>
      </c>
      <c r="C213" s="48">
        <v>15</v>
      </c>
      <c r="D213" s="81" t="s">
        <v>29</v>
      </c>
      <c r="E213" s="50"/>
      <c r="F213" s="61" t="s">
        <v>24</v>
      </c>
      <c r="G213" s="51"/>
      <c r="H213" s="50"/>
      <c r="I213" s="52" t="str">
        <f t="shared" ref="I213:I216" si="34">IF(G213=0,"",ROUND(C213*G213,2))</f>
        <v/>
      </c>
    </row>
    <row r="214" spans="1:10" s="53" customFormat="1" ht="38.25" customHeight="1">
      <c r="A214" s="55">
        <v>21</v>
      </c>
      <c r="B214" s="54" t="s">
        <v>239</v>
      </c>
      <c r="C214" s="48">
        <v>10</v>
      </c>
      <c r="D214" s="81" t="s">
        <v>29</v>
      </c>
      <c r="E214" s="50"/>
      <c r="F214" s="61" t="s">
        <v>24</v>
      </c>
      <c r="G214" s="51"/>
      <c r="H214" s="50"/>
      <c r="I214" s="52" t="str">
        <f t="shared" si="34"/>
        <v/>
      </c>
    </row>
    <row r="215" spans="1:10" s="53" customFormat="1" ht="38.25" customHeight="1">
      <c r="A215" s="55">
        <v>22</v>
      </c>
      <c r="B215" s="54" t="s">
        <v>240</v>
      </c>
      <c r="C215" s="48">
        <v>10</v>
      </c>
      <c r="D215" s="81" t="s">
        <v>29</v>
      </c>
      <c r="E215" s="50"/>
      <c r="F215" s="61" t="s">
        <v>24</v>
      </c>
      <c r="G215" s="51"/>
      <c r="H215" s="50"/>
      <c r="I215" s="52" t="str">
        <f t="shared" si="34"/>
        <v/>
      </c>
    </row>
    <row r="216" spans="1:10" s="53" customFormat="1" ht="38.25" customHeight="1">
      <c r="A216" s="55">
        <v>23</v>
      </c>
      <c r="B216" s="54" t="s">
        <v>241</v>
      </c>
      <c r="C216" s="48">
        <v>15</v>
      </c>
      <c r="D216" s="81" t="s">
        <v>29</v>
      </c>
      <c r="E216" s="50"/>
      <c r="F216" s="61" t="s">
        <v>24</v>
      </c>
      <c r="G216" s="51"/>
      <c r="H216" s="50"/>
      <c r="I216" s="52" t="str">
        <f t="shared" si="34"/>
        <v/>
      </c>
      <c r="J216" s="59"/>
    </row>
    <row r="217" spans="1:10" s="53" customFormat="1" ht="52.5" customHeight="1">
      <c r="A217" s="76" t="s">
        <v>276</v>
      </c>
      <c r="B217" s="54" t="s">
        <v>177</v>
      </c>
      <c r="C217" s="48"/>
      <c r="D217" s="79"/>
      <c r="E217" s="50" t="s">
        <v>164</v>
      </c>
      <c r="F217" s="80"/>
      <c r="G217" s="80"/>
      <c r="H217" s="80"/>
      <c r="I217" s="52" t="str">
        <f t="shared" si="24"/>
        <v/>
      </c>
    </row>
    <row r="218" spans="1:10" s="53" customFormat="1" ht="38.25" customHeight="1">
      <c r="A218" s="55" t="s">
        <v>8</v>
      </c>
      <c r="B218" s="54" t="s">
        <v>180</v>
      </c>
      <c r="C218" s="48">
        <v>18</v>
      </c>
      <c r="D218" s="81" t="s">
        <v>29</v>
      </c>
      <c r="E218" s="50"/>
      <c r="F218" s="61" t="s">
        <v>24</v>
      </c>
      <c r="G218" s="51"/>
      <c r="H218" s="50"/>
      <c r="I218" s="52" t="str">
        <f t="shared" si="24"/>
        <v/>
      </c>
    </row>
    <row r="219" spans="1:10" s="53" customFormat="1" ht="38.25" customHeight="1">
      <c r="A219" s="55" t="s">
        <v>170</v>
      </c>
      <c r="B219" s="54" t="s">
        <v>179</v>
      </c>
      <c r="C219" s="48">
        <v>11</v>
      </c>
      <c r="D219" s="81" t="s">
        <v>29</v>
      </c>
      <c r="E219" s="50"/>
      <c r="F219" s="61" t="s">
        <v>24</v>
      </c>
      <c r="G219" s="51"/>
      <c r="H219" s="50"/>
      <c r="I219" s="52" t="str">
        <f t="shared" si="24"/>
        <v/>
      </c>
    </row>
    <row r="220" spans="1:10" s="53" customFormat="1" ht="38.25" customHeight="1">
      <c r="A220" s="55" t="s">
        <v>171</v>
      </c>
      <c r="B220" s="54" t="s">
        <v>178</v>
      </c>
      <c r="C220" s="48">
        <v>15</v>
      </c>
      <c r="D220" s="81" t="s">
        <v>29</v>
      </c>
      <c r="E220" s="50"/>
      <c r="F220" s="61" t="s">
        <v>24</v>
      </c>
      <c r="G220" s="51"/>
      <c r="H220" s="50"/>
      <c r="I220" s="52" t="str">
        <f t="shared" si="24"/>
        <v/>
      </c>
      <c r="J220" s="59"/>
    </row>
    <row r="221" spans="1:10" s="53" customFormat="1" ht="183.75" customHeight="1">
      <c r="A221" s="76">
        <v>10</v>
      </c>
      <c r="B221" s="47" t="s">
        <v>181</v>
      </c>
      <c r="C221" s="89"/>
      <c r="D221" s="90"/>
      <c r="E221" s="50" t="s">
        <v>164</v>
      </c>
      <c r="F221" s="80"/>
      <c r="G221" s="80"/>
      <c r="H221" s="80"/>
      <c r="I221" s="52" t="str">
        <f t="shared" si="24"/>
        <v/>
      </c>
    </row>
    <row r="222" spans="1:10" s="53" customFormat="1" ht="32.25" customHeight="1">
      <c r="A222" s="55" t="s">
        <v>8</v>
      </c>
      <c r="B222" s="54" t="s">
        <v>278</v>
      </c>
      <c r="C222" s="48">
        <v>1</v>
      </c>
      <c r="D222" s="81" t="s">
        <v>29</v>
      </c>
      <c r="E222" s="50"/>
      <c r="F222" s="61" t="s">
        <v>24</v>
      </c>
      <c r="G222" s="51"/>
      <c r="H222" s="50"/>
      <c r="I222" s="52" t="str">
        <f t="shared" si="24"/>
        <v/>
      </c>
    </row>
    <row r="223" spans="1:10" s="53" customFormat="1" ht="32.25" customHeight="1">
      <c r="A223" s="55" t="s">
        <v>170</v>
      </c>
      <c r="B223" s="54" t="s">
        <v>278</v>
      </c>
      <c r="C223" s="48">
        <v>1</v>
      </c>
      <c r="D223" s="81" t="s">
        <v>29</v>
      </c>
      <c r="E223" s="50"/>
      <c r="F223" s="61" t="s">
        <v>24</v>
      </c>
      <c r="G223" s="51"/>
      <c r="H223" s="50"/>
      <c r="I223" s="52" t="str">
        <f t="shared" si="24"/>
        <v/>
      </c>
    </row>
    <row r="224" spans="1:10" s="53" customFormat="1" ht="32.25" customHeight="1">
      <c r="A224" s="55" t="s">
        <v>171</v>
      </c>
      <c r="B224" s="54" t="s">
        <v>279</v>
      </c>
      <c r="C224" s="48">
        <v>2</v>
      </c>
      <c r="D224" s="81" t="s">
        <v>29</v>
      </c>
      <c r="E224" s="50"/>
      <c r="F224" s="61" t="s">
        <v>24</v>
      </c>
      <c r="G224" s="51"/>
      <c r="H224" s="50"/>
      <c r="I224" s="52" t="str">
        <f t="shared" si="24"/>
        <v/>
      </c>
    </row>
    <row r="225" spans="1:10" s="53" customFormat="1" ht="32.25" customHeight="1">
      <c r="A225" s="55" t="s">
        <v>31</v>
      </c>
      <c r="B225" s="54" t="s">
        <v>280</v>
      </c>
      <c r="C225" s="48">
        <v>1</v>
      </c>
      <c r="D225" s="81" t="s">
        <v>29</v>
      </c>
      <c r="E225" s="50"/>
      <c r="F225" s="61" t="s">
        <v>24</v>
      </c>
      <c r="G225" s="51"/>
      <c r="H225" s="50"/>
      <c r="I225" s="52" t="str">
        <f t="shared" si="24"/>
        <v/>
      </c>
    </row>
    <row r="226" spans="1:10" s="53" customFormat="1" ht="32.25" customHeight="1">
      <c r="A226" s="55" t="s">
        <v>32</v>
      </c>
      <c r="B226" s="54" t="s">
        <v>281</v>
      </c>
      <c r="C226" s="48">
        <v>3</v>
      </c>
      <c r="D226" s="81" t="s">
        <v>29</v>
      </c>
      <c r="E226" s="50"/>
      <c r="F226" s="61" t="s">
        <v>24</v>
      </c>
      <c r="G226" s="51"/>
      <c r="H226" s="50"/>
      <c r="I226" s="52" t="str">
        <f t="shared" si="24"/>
        <v/>
      </c>
    </row>
    <row r="227" spans="1:10" s="53" customFormat="1" ht="32.25" customHeight="1">
      <c r="A227" s="55" t="s">
        <v>270</v>
      </c>
      <c r="B227" s="54" t="s">
        <v>282</v>
      </c>
      <c r="C227" s="48">
        <v>1</v>
      </c>
      <c r="D227" s="81" t="s">
        <v>29</v>
      </c>
      <c r="E227" s="50"/>
      <c r="F227" s="61" t="s">
        <v>24</v>
      </c>
      <c r="G227" s="51"/>
      <c r="H227" s="50"/>
      <c r="I227" s="52" t="str">
        <f t="shared" si="24"/>
        <v/>
      </c>
    </row>
    <row r="228" spans="1:10" s="53" customFormat="1" ht="32.25" customHeight="1">
      <c r="A228" s="55" t="s">
        <v>271</v>
      </c>
      <c r="B228" s="54" t="s">
        <v>283</v>
      </c>
      <c r="C228" s="48">
        <v>1</v>
      </c>
      <c r="D228" s="81" t="s">
        <v>29</v>
      </c>
      <c r="E228" s="50"/>
      <c r="F228" s="61" t="s">
        <v>24</v>
      </c>
      <c r="G228" s="51"/>
      <c r="H228" s="50"/>
      <c r="I228" s="52" t="str">
        <f t="shared" si="24"/>
        <v/>
      </c>
    </row>
    <row r="229" spans="1:10" s="53" customFormat="1" ht="32.25" customHeight="1">
      <c r="A229" s="55" t="s">
        <v>272</v>
      </c>
      <c r="B229" s="54" t="s">
        <v>284</v>
      </c>
      <c r="C229" s="48">
        <v>5</v>
      </c>
      <c r="D229" s="81" t="s">
        <v>29</v>
      </c>
      <c r="E229" s="50"/>
      <c r="F229" s="61" t="s">
        <v>24</v>
      </c>
      <c r="G229" s="51"/>
      <c r="H229" s="50"/>
      <c r="I229" s="52" t="str">
        <f t="shared" ref="I229:I233" si="35">IF(G229=0,"",ROUND(C229*G229,2))</f>
        <v/>
      </c>
    </row>
    <row r="230" spans="1:10" s="53" customFormat="1" ht="32.25" customHeight="1">
      <c r="A230" s="55" t="s">
        <v>9</v>
      </c>
      <c r="B230" s="54" t="s">
        <v>285</v>
      </c>
      <c r="C230" s="48">
        <v>8</v>
      </c>
      <c r="D230" s="81" t="s">
        <v>29</v>
      </c>
      <c r="E230" s="50"/>
      <c r="F230" s="61" t="s">
        <v>24</v>
      </c>
      <c r="G230" s="51"/>
      <c r="H230" s="50"/>
      <c r="I230" s="52" t="str">
        <f t="shared" si="35"/>
        <v/>
      </c>
    </row>
    <row r="231" spans="1:10" s="53" customFormat="1" ht="32.25" customHeight="1">
      <c r="A231" s="55" t="s">
        <v>273</v>
      </c>
      <c r="B231" s="54" t="s">
        <v>286</v>
      </c>
      <c r="C231" s="48">
        <v>7</v>
      </c>
      <c r="D231" s="81" t="s">
        <v>29</v>
      </c>
      <c r="E231" s="50"/>
      <c r="F231" s="61" t="s">
        <v>24</v>
      </c>
      <c r="G231" s="51"/>
      <c r="H231" s="50"/>
      <c r="I231" s="52" t="str">
        <f t="shared" si="35"/>
        <v/>
      </c>
    </row>
    <row r="232" spans="1:10" s="53" customFormat="1" ht="32.25" customHeight="1">
      <c r="A232" s="55" t="s">
        <v>274</v>
      </c>
      <c r="B232" s="54" t="s">
        <v>287</v>
      </c>
      <c r="C232" s="48">
        <v>7</v>
      </c>
      <c r="D232" s="81" t="s">
        <v>29</v>
      </c>
      <c r="E232" s="50"/>
      <c r="F232" s="61" t="s">
        <v>24</v>
      </c>
      <c r="G232" s="51"/>
      <c r="H232" s="50"/>
      <c r="I232" s="52" t="str">
        <f t="shared" si="35"/>
        <v/>
      </c>
    </row>
    <row r="233" spans="1:10" s="53" customFormat="1" ht="32.25" customHeight="1">
      <c r="A233" s="55" t="s">
        <v>277</v>
      </c>
      <c r="B233" s="54" t="s">
        <v>288</v>
      </c>
      <c r="C233" s="48">
        <v>4</v>
      </c>
      <c r="D233" s="81" t="s">
        <v>29</v>
      </c>
      <c r="E233" s="50"/>
      <c r="F233" s="61" t="s">
        <v>24</v>
      </c>
      <c r="G233" s="51"/>
      <c r="H233" s="50"/>
      <c r="I233" s="52" t="str">
        <f t="shared" si="35"/>
        <v/>
      </c>
      <c r="J233" s="59"/>
    </row>
    <row r="234" spans="1:10" s="53" customFormat="1" ht="96.75" customHeight="1">
      <c r="A234" s="91">
        <v>11</v>
      </c>
      <c r="B234" s="92" t="s">
        <v>193</v>
      </c>
      <c r="C234" s="93">
        <v>127.2</v>
      </c>
      <c r="D234" s="94" t="s">
        <v>23</v>
      </c>
      <c r="E234" s="95" t="s">
        <v>164</v>
      </c>
      <c r="F234" s="96" t="s">
        <v>11</v>
      </c>
      <c r="G234" s="97"/>
      <c r="H234" s="98"/>
      <c r="I234" s="99" t="str">
        <f>IF(G234=0,"",ROUND(C234*G234,2))</f>
        <v/>
      </c>
      <c r="J234" s="59"/>
    </row>
    <row r="235" spans="1:10" s="39" customFormat="1" ht="32.25" customHeight="1">
      <c r="A235" s="100"/>
      <c r="B235" s="101" t="s">
        <v>69</v>
      </c>
      <c r="C235" s="102"/>
      <c r="D235" s="103"/>
      <c r="E235" s="104"/>
      <c r="F235" s="104"/>
      <c r="G235" s="105"/>
      <c r="H235" s="100"/>
      <c r="I235" s="106">
        <f>SUM(I5:I234)</f>
        <v>0</v>
      </c>
      <c r="J235" s="107"/>
    </row>
  </sheetData>
  <mergeCells count="9">
    <mergeCell ref="F3:F4"/>
    <mergeCell ref="G3:H3"/>
    <mergeCell ref="I3:I4"/>
    <mergeCell ref="A1:I1"/>
    <mergeCell ref="A2:I2"/>
    <mergeCell ref="A3:A4"/>
    <mergeCell ref="B3:B4"/>
    <mergeCell ref="C3:D4"/>
    <mergeCell ref="E3:E4"/>
  </mergeCells>
  <pageMargins left="0.98425196850393704" right="0.86614173228346458" top="0.98425196850393704" bottom="0.98425196850393704" header="0.51181102362204722" footer="0.51181102362204722"/>
  <pageSetup paperSize="9" scale="96" orientation="landscape" verticalDpi="300" r:id="rId1"/>
  <headerFooter alignWithMargins="0">
    <oddHeader>&amp;RO and M of CWSS 2022-23 II call</oddHeader>
    <oddFooter>&amp;LContractor&amp;C&amp;P&amp;RSd/-Chief Engineer, TWAD, MDU</oddFooter>
  </headerFooter>
  <rowBreaks count="1" manualBreakCount="1">
    <brk id="7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folder</vt:lpstr>
      <vt:lpstr>BillofQty </vt:lpstr>
      <vt:lpstr>General Abstract</vt:lpstr>
      <vt:lpstr>239</vt:lpstr>
      <vt:lpstr>'239'!Print_Area</vt:lpstr>
      <vt:lpstr>'BillofQty '!Print_Area</vt:lpstr>
      <vt:lpstr>'239'!Print_Titles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dc:creator>
  <cp:lastModifiedBy>DELL</cp:lastModifiedBy>
  <cp:lastPrinted>2022-06-28T13:25:06Z</cp:lastPrinted>
  <dcterms:created xsi:type="dcterms:W3CDTF">2007-12-31T19:35:21Z</dcterms:created>
  <dcterms:modified xsi:type="dcterms:W3CDTF">2022-06-28T13:25:10Z</dcterms:modified>
</cp:coreProperties>
</file>